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автр 1-4" sheetId="1" state="visible" r:id="rId2"/>
    <sheet name="завтрак 78,78" sheetId="2" state="visible" r:id="rId3"/>
    <sheet name="ОВЗ 1-4 173,00" sheetId="3" state="visible" r:id="rId4"/>
    <sheet name="завт 1-4 № 3" sheetId="4" state="hidden" r:id="rId5"/>
    <sheet name="ОВЗ 5-11 211,00" sheetId="5" state="visible" r:id="rId6"/>
    <sheet name="обед (2 бл)" sheetId="6" state="hidden" r:id="rId7"/>
    <sheet name="завтр 1-4 № 3" sheetId="7" state="hidden" r:id="rId8"/>
    <sheet name="завтр 1-4 №4,8,16" sheetId="8" state="hidden" r:id="rId9"/>
    <sheet name="завтрак 1-4 №1" sheetId="9" state="hidden" r:id="rId10"/>
    <sheet name="завтрак 5-11" sheetId="10" state="hidden" r:id="rId11"/>
    <sheet name="обед  5-11" sheetId="11" state="hidden" r:id="rId12"/>
    <sheet name="обед 85,00" sheetId="12" state="visible" r:id="rId13"/>
    <sheet name="таблица" sheetId="13" state="visible" r:id="rId14"/>
  </sheets>
  <definedNames>
    <definedName function="false" hidden="false" localSheetId="0" name="_xlnm.Print_Area" vbProcedure="false">'завтр 1-4'!$A$1:$R$54</definedName>
    <definedName function="false" hidden="false" localSheetId="9" name="_xlnm.Print_Area" vbProcedure="false">'завтрак 5-11'!$A$1:$R$43</definedName>
    <definedName function="false" hidden="false" localSheetId="1" name="_xlnm.Print_Area" vbProcedure="false">'завтрак 78,78'!$A$1:$R$52</definedName>
    <definedName function="false" hidden="false" localSheetId="10" name="_xlnm.Print_Area" vbProcedure="false">'обед  5-11'!$A$1:$R$47</definedName>
    <definedName function="false" hidden="false" localSheetId="2" name="_xlnm.Print_Area" vbProcedure="false">'ОВЗ 1-4 173,00'!$A$1:$R$94</definedName>
    <definedName function="false" hidden="false" localSheetId="4" name="_xlnm.Print_Area" vbProcedure="false">'ОВЗ 5-11 211,00'!$A$1:$R$92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<sst xmlns="http://schemas.openxmlformats.org/spreadsheetml/2006/main" count="1680" uniqueCount="202">
  <si>
    <t xml:space="preserve">10- дневное меню для организации горячего питания</t>
  </si>
  <si>
    <t xml:space="preserve">Завтрак 1-4 кл</t>
  </si>
  <si>
    <t xml:space="preserve">Прием пищи</t>
  </si>
  <si>
    <t xml:space="preserve">Наименование блюда</t>
  </si>
  <si>
    <t xml:space="preserve">Вес блюда</t>
  </si>
  <si>
    <t xml:space="preserve">Пищевые вещества, г</t>
  </si>
  <si>
    <t xml:space="preserve">Энергетическая ценность, ккал</t>
  </si>
  <si>
    <t xml:space="preserve">№ рецептуры</t>
  </si>
  <si>
    <t xml:space="preserve">Цена блюда, руб</t>
  </si>
  <si>
    <t xml:space="preserve">белки</t>
  </si>
  <si>
    <t xml:space="preserve">жиры</t>
  </si>
  <si>
    <t xml:space="preserve">углеводы</t>
  </si>
  <si>
    <t xml:space="preserve">Неделя 1  День 1</t>
  </si>
  <si>
    <t xml:space="preserve">Неделя 2  День 6</t>
  </si>
  <si>
    <t xml:space="preserve">Завтрак</t>
  </si>
  <si>
    <t xml:space="preserve">Омлет  натуральный</t>
  </si>
  <si>
    <t xml:space="preserve">Каша жидкая  молочная овсяная</t>
  </si>
  <si>
    <t xml:space="preserve">54-22К</t>
  </si>
  <si>
    <t xml:space="preserve">Икра кабачковая </t>
  </si>
  <si>
    <t xml:space="preserve">Блинчики с фруктовой начинкой</t>
  </si>
  <si>
    <t xml:space="preserve">Чай с сахаром</t>
  </si>
  <si>
    <t xml:space="preserve">200/12</t>
  </si>
  <si>
    <t xml:space="preserve">Джем фруктовый (порция)</t>
  </si>
  <si>
    <t xml:space="preserve">Хлеб пшеничный йодированный</t>
  </si>
  <si>
    <t xml:space="preserve">Кофейный напиток  на молоке сгущенном</t>
  </si>
  <si>
    <t xml:space="preserve">Мармелад фруктово-ягодный</t>
  </si>
  <si>
    <t xml:space="preserve">Итого за завтрак</t>
  </si>
  <si>
    <t xml:space="preserve">Неделя 1  День 2</t>
  </si>
  <si>
    <t xml:space="preserve">Неделя 2  День 7</t>
  </si>
  <si>
    <t xml:space="preserve">Каша жидкая молочная пшённая</t>
  </si>
  <si>
    <t xml:space="preserve">54-24 к</t>
  </si>
  <si>
    <t xml:space="preserve">Рыба, тушеная в томате с овощами  </t>
  </si>
  <si>
    <t xml:space="preserve">70/50</t>
  </si>
  <si>
    <t xml:space="preserve">Запеканка из творога с рисом и молоком сгущенным</t>
  </si>
  <si>
    <t xml:space="preserve">100/20</t>
  </si>
  <si>
    <t xml:space="preserve">Пюре картофельное</t>
  </si>
  <si>
    <t xml:space="preserve">Чай с  лимоном</t>
  </si>
  <si>
    <t xml:space="preserve">200/12/7</t>
  </si>
  <si>
    <t xml:space="preserve">Салат из свеклы </t>
  </si>
  <si>
    <t xml:space="preserve">Неделя 1  День 3</t>
  </si>
  <si>
    <t xml:space="preserve">Неделя 2  День 8</t>
  </si>
  <si>
    <t xml:space="preserve">Биточки рубленые из  птицы</t>
  </si>
  <si>
    <t xml:space="preserve">Котлеты рубленые из птицы</t>
  </si>
  <si>
    <t xml:space="preserve">Каша вязкая перловая</t>
  </si>
  <si>
    <t xml:space="preserve">Соус томатный</t>
  </si>
  <si>
    <t xml:space="preserve">Кофейный напиток  </t>
  </si>
  <si>
    <t xml:space="preserve">Салат из квашеной капусты</t>
  </si>
  <si>
    <t xml:space="preserve">Неделя 1  День 4</t>
  </si>
  <si>
    <t xml:space="preserve">Неделя 2  День 9</t>
  </si>
  <si>
    <t xml:space="preserve">Оладьи из печени по-кунцевски</t>
  </si>
  <si>
    <t xml:space="preserve">Каша вязкая молочная "Дружба"</t>
  </si>
  <si>
    <t xml:space="preserve">Макаронные изделия отварные</t>
  </si>
  <si>
    <t xml:space="preserve">Маффины сливочные</t>
  </si>
  <si>
    <t xml:space="preserve">Фрукты свежие </t>
  </si>
  <si>
    <t xml:space="preserve">Неделя 1  День 5</t>
  </si>
  <si>
    <t xml:space="preserve">Неделя 2  День 10</t>
  </si>
  <si>
    <t xml:space="preserve">Гуляш из птицы</t>
  </si>
  <si>
    <t xml:space="preserve">40/40</t>
  </si>
  <si>
    <t xml:space="preserve">Мясо тушеное с  овощами</t>
  </si>
  <si>
    <t xml:space="preserve">Каша вязкая пшеничная</t>
  </si>
  <si>
    <t xml:space="preserve">Овощи соленые (огурцы)</t>
  </si>
  <si>
    <t xml:space="preserve">Свекла отварная дольками</t>
  </si>
  <si>
    <t xml:space="preserve">54-28</t>
  </si>
  <si>
    <t xml:space="preserve">Средние показатели за завтрак:</t>
  </si>
  <si>
    <t xml:space="preserve">Среднее значение за 5 дней:</t>
  </si>
  <si>
    <t xml:space="preserve">Среднее значение за 10 дней:</t>
  </si>
  <si>
    <t xml:space="preserve">соотношение</t>
  </si>
  <si>
    <t xml:space="preserve">Список используемой литературы:</t>
  </si>
  <si>
    <t xml:space="preserve">Расчет пищевой и энергетической ценности блюда  рассчитан с помощью программы</t>
  </si>
  <si>
    <t xml:space="preserve">Национальный проект "Демография" (дети)  и методическими рекомендациями МР 2.4.0260-21 </t>
  </si>
  <si>
    <t xml:space="preserve">«Рекомендации по проведению оценки соответствия меню обязательным требованиям»                                                                                                                         </t>
  </si>
  <si>
    <t xml:space="preserve">-Сборник рецептур блюд и типовых меню для организации питания обучающихся 1-4 классов в </t>
  </si>
  <si>
    <t xml:space="preserve">общеобразовательных организациях   ФБУН новосибирский НИИ гигиены Роспотребнадзора   Москва 2022.</t>
  </si>
  <si>
    <t xml:space="preserve">- Сборник рецептур блюд и кулинарных изделий для поп при общеобразовательных школах под редакцией В.Т.Лапшиной  «Хлебпродинформ»   2004 г.</t>
  </si>
  <si>
    <r>
      <rPr>
        <sz val="11"/>
        <color rgb="FF000000"/>
        <rFont val="Calibri"/>
        <family val="2"/>
        <charset val="204"/>
      </rPr>
      <t xml:space="preserve">- Сборник рецептур на продукцию для питания детей в дошкольных образовательных организациях  Москва "Дели плюс" 2015 г</t>
    </r>
    <r>
      <rPr>
        <sz val="11"/>
        <color rgb="FF00000A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под редакцией М.П.Могильного</t>
    </r>
  </si>
  <si>
    <t xml:space="preserve">СВО+Многодетные+льготники</t>
  </si>
  <si>
    <t xml:space="preserve">80/50</t>
  </si>
  <si>
    <t xml:space="preserve">120/20</t>
  </si>
  <si>
    <t xml:space="preserve">40/50</t>
  </si>
  <si>
    <t xml:space="preserve">50/40</t>
  </si>
  <si>
    <t xml:space="preserve">ОВЗ 1-4 кл</t>
  </si>
  <si>
    <t xml:space="preserve">Обед:</t>
  </si>
  <si>
    <t xml:space="preserve">Суп картофельный с клецками</t>
  </si>
  <si>
    <t xml:space="preserve">Свекольник со сметаной</t>
  </si>
  <si>
    <t xml:space="preserve">54-18 с</t>
  </si>
  <si>
    <t xml:space="preserve">Капуста, тушенная с мясом птицы</t>
  </si>
  <si>
    <t xml:space="preserve">Ёжики из птицы</t>
  </si>
  <si>
    <t xml:space="preserve">80/40</t>
  </si>
  <si>
    <t xml:space="preserve">54-15М</t>
  </si>
  <si>
    <t xml:space="preserve">Каша рассыпчатая гречневая</t>
  </si>
  <si>
    <t xml:space="preserve">Компот из смеси сухофруктов</t>
  </si>
  <si>
    <t xml:space="preserve">Итого за  обед:</t>
  </si>
  <si>
    <t xml:space="preserve">Итого за день:</t>
  </si>
  <si>
    <t xml:space="preserve">Суп крестьянский с крупой</t>
  </si>
  <si>
    <t xml:space="preserve">54-10</t>
  </si>
  <si>
    <t xml:space="preserve">Суп картофельный с бобовыми (горохом)</t>
  </si>
  <si>
    <t xml:space="preserve">Котлеты мясо-картофельные по-хлыновски</t>
  </si>
  <si>
    <t xml:space="preserve">40/45</t>
  </si>
  <si>
    <t xml:space="preserve">Каша вязкая ячневая</t>
  </si>
  <si>
    <t xml:space="preserve">Соус  красный основной</t>
  </si>
  <si>
    <t xml:space="preserve">54-3 с</t>
  </si>
  <si>
    <t xml:space="preserve">Напиток лимонный</t>
  </si>
  <si>
    <t xml:space="preserve">Борщ с капустой и картофелем</t>
  </si>
  <si>
    <t xml:space="preserve">Плов из птицы</t>
  </si>
  <si>
    <t xml:space="preserve">54-12м</t>
  </si>
  <si>
    <t xml:space="preserve">Зеленый горошек консервированный</t>
  </si>
  <si>
    <t xml:space="preserve">Кисель плодово-ягодный</t>
  </si>
  <si>
    <t xml:space="preserve">Суп-лапша домашняя</t>
  </si>
  <si>
    <t xml:space="preserve">Рагу из мяса птицы</t>
  </si>
  <si>
    <t xml:space="preserve">54-9 м</t>
  </si>
  <si>
    <t xml:space="preserve">Бефстроганов из птицы</t>
  </si>
  <si>
    <t xml:space="preserve">Овощи соленые (помидоры)</t>
  </si>
  <si>
    <t xml:space="preserve">Суп картофельный с крупой (пшено)</t>
  </si>
  <si>
    <t xml:space="preserve">Суп картофельный с яйцом (кудрявый)</t>
  </si>
  <si>
    <t xml:space="preserve">Котлеты рубленные с белокочанной капустой</t>
  </si>
  <si>
    <t xml:space="preserve">Биточки по-белорусски</t>
  </si>
  <si>
    <t xml:space="preserve">Картофель по-деревенски</t>
  </si>
  <si>
    <t xml:space="preserve">Каша вязкая пшенная</t>
  </si>
  <si>
    <t xml:space="preserve">Среднее значение за период:</t>
  </si>
  <si>
    <t xml:space="preserve">Примерное 10-дневное меню для МБОУ СОШ № 3</t>
  </si>
  <si>
    <t xml:space="preserve">Омлет с сыром</t>
  </si>
  <si>
    <t xml:space="preserve">Лапшевник с творогом</t>
  </si>
  <si>
    <t xml:space="preserve">150/20</t>
  </si>
  <si>
    <t xml:space="preserve">Овощи свежие (помидоры)</t>
  </si>
  <si>
    <t xml:space="preserve">Чай с лимоном</t>
  </si>
  <si>
    <t xml:space="preserve">Хлеб пшеничный</t>
  </si>
  <si>
    <t xml:space="preserve">Сыр  "Российский" (порциями)</t>
  </si>
  <si>
    <t xml:space="preserve">Масло (порциями)</t>
  </si>
  <si>
    <t xml:space="preserve">Фрукты свежие</t>
  </si>
  <si>
    <t xml:space="preserve">1 шт</t>
  </si>
  <si>
    <t xml:space="preserve">Овощи свежие (огурцы)</t>
  </si>
  <si>
    <t xml:space="preserve">Рис припущенный</t>
  </si>
  <si>
    <t xml:space="preserve">Кофейный напиток </t>
  </si>
  <si>
    <t xml:space="preserve">Соус томатный с овощами</t>
  </si>
  <si>
    <t xml:space="preserve">Салат из свеклы</t>
  </si>
  <si>
    <t xml:space="preserve">Фрикадельки из птицы, тушеные в соусе</t>
  </si>
  <si>
    <t xml:space="preserve">75/25</t>
  </si>
  <si>
    <t xml:space="preserve">Мясо тушеное с овощами</t>
  </si>
  <si>
    <t xml:space="preserve">50/50</t>
  </si>
  <si>
    <t xml:space="preserve">Салат из белокочанной капусты</t>
  </si>
  <si>
    <t xml:space="preserve">Пирожок с повидлом (собственного произв)</t>
  </si>
  <si>
    <t xml:space="preserve">Рыба, тушеная в томате с овощами</t>
  </si>
  <si>
    <t xml:space="preserve">80/55</t>
  </si>
  <si>
    <t xml:space="preserve">Соус томатный </t>
  </si>
  <si>
    <t xml:space="preserve">завтрак 20-25%</t>
  </si>
  <si>
    <t xml:space="preserve">ОВЗ 5-11 кл</t>
  </si>
  <si>
    <t xml:space="preserve">130/20</t>
  </si>
  <si>
    <t xml:space="preserve">Винегрет овощной</t>
  </si>
  <si>
    <t xml:space="preserve">Печень, тушеная в соусе</t>
  </si>
  <si>
    <t xml:space="preserve">Салат "Мозаика"</t>
  </si>
  <si>
    <t xml:space="preserve">Напиток яблочный</t>
  </si>
  <si>
    <t xml:space="preserve">Биточки рубленые из птицы</t>
  </si>
  <si>
    <t xml:space="preserve">54-23 м</t>
  </si>
  <si>
    <t xml:space="preserve">Завтрак </t>
  </si>
  <si>
    <t xml:space="preserve">Омлет натуральный</t>
  </si>
  <si>
    <t xml:space="preserve">Пудинг из творога (запеченный) с молоком сгущенным</t>
  </si>
  <si>
    <t xml:space="preserve">Кондитерские изд</t>
  </si>
  <si>
    <t xml:space="preserve">Тефтели из птицы с соусом</t>
  </si>
  <si>
    <t xml:space="preserve">75/50</t>
  </si>
  <si>
    <t xml:space="preserve">Кукуруза консервированная</t>
  </si>
  <si>
    <t xml:space="preserve">Кисломолочный продукт (йогурт)</t>
  </si>
  <si>
    <t xml:space="preserve">Гуляш</t>
  </si>
  <si>
    <t xml:space="preserve">60/50</t>
  </si>
  <si>
    <t xml:space="preserve">Каша вязкая молочная рисовая</t>
  </si>
  <si>
    <t xml:space="preserve">Булочка "московская"</t>
  </si>
  <si>
    <t xml:space="preserve">Сдоба Выборгская</t>
  </si>
  <si>
    <t xml:space="preserve">завтрак 25%</t>
  </si>
  <si>
    <t xml:space="preserve">Яйца вареные</t>
  </si>
  <si>
    <t xml:space="preserve">завтрак 5-11 кл</t>
  </si>
  <si>
    <t xml:space="preserve">Хлопья из круп сладкие с молоком</t>
  </si>
  <si>
    <t xml:space="preserve">Плюшка "Московская"</t>
  </si>
  <si>
    <t xml:space="preserve">Салат из квашеной капусты с зеленым горошком</t>
  </si>
  <si>
    <t xml:space="preserve">Фрукты свежие (яблоки)</t>
  </si>
  <si>
    <t xml:space="preserve">Суп молочный с макаронными изделиями</t>
  </si>
  <si>
    <t xml:space="preserve">Пудинг  из творога (запеченный) с молоком сгущенным </t>
  </si>
  <si>
    <t xml:space="preserve">Тефтели из птицы  с соусом </t>
  </si>
  <si>
    <t xml:space="preserve">90/80</t>
  </si>
  <si>
    <t xml:space="preserve">Котлеты рубленые с белокочанной капустой</t>
  </si>
  <si>
    <t xml:space="preserve">Рыба, тушеная в томате с овощами (филе)</t>
  </si>
  <si>
    <t xml:space="preserve">54-2 гн</t>
  </si>
  <si>
    <t xml:space="preserve">ОБЕД  Осень-зима </t>
  </si>
  <si>
    <t xml:space="preserve">Обед (платный)</t>
  </si>
  <si>
    <t xml:space="preserve">70/40</t>
  </si>
  <si>
    <t xml:space="preserve">ЗАВТРАК 1-4 кл</t>
  </si>
  <si>
    <t xml:space="preserve">ДЕНЬ меню</t>
  </si>
  <si>
    <t xml:space="preserve">масса</t>
  </si>
  <si>
    <t xml:space="preserve">б</t>
  </si>
  <si>
    <t xml:space="preserve">ж</t>
  </si>
  <si>
    <t xml:space="preserve">у</t>
  </si>
  <si>
    <t xml:space="preserve">ккал</t>
  </si>
  <si>
    <t xml:space="preserve">среднее</t>
  </si>
  <si>
    <t xml:space="preserve">среднее за цикл</t>
  </si>
  <si>
    <t xml:space="preserve">7-11 лет</t>
  </si>
  <si>
    <t xml:space="preserve">сут потребность</t>
  </si>
  <si>
    <t xml:space="preserve">доп откл</t>
  </si>
  <si>
    <t xml:space="preserve">ОВЗ 1-4</t>
  </si>
  <si>
    <t xml:space="preserve">ЗАВТРАК:</t>
  </si>
  <si>
    <t xml:space="preserve">ОБЕД:</t>
  </si>
  <si>
    <t xml:space="preserve">Среднее за 5 дней:</t>
  </si>
  <si>
    <t xml:space="preserve">ЗАВТРАК </t>
  </si>
  <si>
    <t xml:space="preserve">ОВЗ 5-11</t>
  </si>
  <si>
    <t xml:space="preserve">12 лет и старше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</si>
</sst>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General"/>
    <numFmt numFmtId="168" formatCode="0.0000"/>
  </numFmts>
  <fonts count="2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4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b val="true"/>
      <sz val="14"/>
      <name val="Calibri"/>
      <family val="2"/>
      <charset val="204"/>
    </font>
    <font>
      <b val="true"/>
      <sz val="14"/>
      <name val="Times New Roman"/>
      <family val="1"/>
      <charset val="204"/>
    </font>
    <font>
      <sz val="14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2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2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2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A7" activeCellId="0" sqref="AA7"/>
    </sheetView>
  </sheetViews>
  <sheetFormatPr defaultColWidth="8.6875" defaultRowHeight="15.75" zeroHeight="false" outlineLevelRow="0" outlineLevelCol="0"/>
  <cols>
    <col collapsed="false" customWidth="true" hidden="false" outlineLevel="0" max="1" min="1" style="1" width="21.29"/>
    <col collapsed="false" customWidth="true" hidden="false" outlineLevel="0" max="2" min="2" style="0" width="39.14"/>
    <col collapsed="false" customWidth="true" hidden="false" outlineLevel="0" max="3" min="3" style="0" width="11.99"/>
    <col collapsed="false" customWidth="true" hidden="false" outlineLevel="0" max="4" min="4" style="2" width="9.42"/>
    <col collapsed="false" customWidth="true" hidden="false" outlineLevel="0" max="5" min="5" style="2" width="9.14"/>
    <col collapsed="false" customWidth="true" hidden="false" outlineLevel="0" max="6" min="6" style="2" width="10.29"/>
    <col collapsed="false" customWidth="true" hidden="false" outlineLevel="0" max="7" min="7" style="2" width="17.71"/>
    <col collapsed="false" customWidth="true" hidden="false" outlineLevel="0" max="8" min="8" style="2" width="16.29"/>
    <col collapsed="false" customWidth="true" hidden="false" outlineLevel="0" max="9" min="9" style="2" width="10.71"/>
    <col collapsed="false" customWidth="true" hidden="false" outlineLevel="0" max="10" min="10" style="1" width="22.7"/>
    <col collapsed="false" customWidth="true" hidden="false" outlineLevel="0" max="11" min="11" style="0" width="40.28"/>
    <col collapsed="false" customWidth="true" hidden="false" outlineLevel="0" max="12" min="12" style="0" width="12.29"/>
    <col collapsed="false" customWidth="true" hidden="false" outlineLevel="0" max="13" min="13" style="2" width="10"/>
    <col collapsed="false" customWidth="true" hidden="false" outlineLevel="0" max="14" min="14" style="2" width="9.14"/>
    <col collapsed="false" customWidth="true" hidden="false" outlineLevel="0" max="15" min="15" style="2" width="10.58"/>
    <col collapsed="false" customWidth="true" hidden="false" outlineLevel="0" max="17" min="16" style="2" width="17.42"/>
    <col collapsed="false" customWidth="true" hidden="false" outlineLevel="0" max="18" min="18" style="2" width="10.99"/>
  </cols>
  <sheetData>
    <row r="1" customFormat="false" ht="28.5" hidden="false" customHeight="true" outlineLevel="0" collapsed="false">
      <c r="A1" s="3"/>
      <c r="B1" s="4" t="s">
        <v>0</v>
      </c>
      <c r="C1" s="4"/>
      <c r="D1" s="4"/>
      <c r="E1" s="4"/>
      <c r="F1" s="4"/>
      <c r="H1" s="3"/>
      <c r="I1" s="3"/>
      <c r="J1" s="3"/>
      <c r="Q1" s="3"/>
    </row>
    <row r="2" customFormat="false" ht="31.5" hidden="false" customHeight="true" outlineLevel="0" collapsed="false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false" ht="19.5" hidden="false" customHeight="true" outlineLevel="0" collapsed="false">
      <c r="A3" s="6" t="s">
        <v>2</v>
      </c>
      <c r="B3" s="7" t="s">
        <v>3</v>
      </c>
      <c r="C3" s="7" t="s">
        <v>4</v>
      </c>
      <c r="D3" s="8" t="s">
        <v>5</v>
      </c>
      <c r="E3" s="8"/>
      <c r="F3" s="8"/>
      <c r="G3" s="9" t="s">
        <v>6</v>
      </c>
      <c r="H3" s="6" t="s">
        <v>7</v>
      </c>
      <c r="I3" s="10" t="s">
        <v>8</v>
      </c>
      <c r="J3" s="11" t="s">
        <v>2</v>
      </c>
      <c r="K3" s="12" t="s">
        <v>3</v>
      </c>
      <c r="L3" s="12" t="s">
        <v>4</v>
      </c>
      <c r="M3" s="13" t="s">
        <v>5</v>
      </c>
      <c r="N3" s="13"/>
      <c r="O3" s="13"/>
      <c r="P3" s="14" t="s">
        <v>6</v>
      </c>
      <c r="Q3" s="15" t="s">
        <v>7</v>
      </c>
      <c r="R3" s="16" t="s">
        <v>8</v>
      </c>
    </row>
    <row r="4" customFormat="false" ht="34.5" hidden="false" customHeight="true" outlineLevel="0" collapsed="false">
      <c r="A4" s="6"/>
      <c r="B4" s="7"/>
      <c r="C4" s="7"/>
      <c r="D4" s="17" t="s">
        <v>9</v>
      </c>
      <c r="E4" s="17" t="s">
        <v>10</v>
      </c>
      <c r="F4" s="17" t="s">
        <v>11</v>
      </c>
      <c r="G4" s="9"/>
      <c r="H4" s="6"/>
      <c r="I4" s="10"/>
      <c r="J4" s="11"/>
      <c r="K4" s="12"/>
      <c r="L4" s="12"/>
      <c r="M4" s="17" t="s">
        <v>9</v>
      </c>
      <c r="N4" s="17" t="s">
        <v>10</v>
      </c>
      <c r="O4" s="17" t="s">
        <v>11</v>
      </c>
      <c r="P4" s="14"/>
      <c r="Q4" s="15"/>
      <c r="R4" s="16"/>
    </row>
    <row r="5" customFormat="false" ht="29.25" hidden="false" customHeight="true" outlineLevel="0" collapsed="false">
      <c r="A5" s="18" t="s">
        <v>12</v>
      </c>
      <c r="B5" s="19"/>
      <c r="C5" s="7"/>
      <c r="D5" s="17"/>
      <c r="E5" s="17"/>
      <c r="F5" s="17"/>
      <c r="G5" s="9"/>
      <c r="H5" s="6"/>
      <c r="I5" s="10"/>
      <c r="J5" s="20" t="s">
        <v>13</v>
      </c>
      <c r="K5" s="19"/>
      <c r="L5" s="7"/>
      <c r="M5" s="17"/>
      <c r="N5" s="17"/>
      <c r="O5" s="17"/>
      <c r="P5" s="9"/>
      <c r="Q5" s="6"/>
      <c r="R5" s="21"/>
    </row>
    <row r="6" customFormat="false" ht="36" hidden="false" customHeight="true" outlineLevel="0" collapsed="false">
      <c r="A6" s="22" t="s">
        <v>14</v>
      </c>
      <c r="B6" s="23" t="s">
        <v>15</v>
      </c>
      <c r="C6" s="24" t="n">
        <v>150</v>
      </c>
      <c r="D6" s="25" t="n">
        <v>14.68</v>
      </c>
      <c r="E6" s="25" t="n">
        <v>12.13</v>
      </c>
      <c r="F6" s="25" t="n">
        <v>5.25</v>
      </c>
      <c r="G6" s="25" t="n">
        <v>225.5</v>
      </c>
      <c r="H6" s="26" t="n">
        <v>340</v>
      </c>
      <c r="I6" s="27" t="n">
        <v>38.85</v>
      </c>
      <c r="J6" s="22" t="s">
        <v>14</v>
      </c>
      <c r="K6" s="28" t="s">
        <v>16</v>
      </c>
      <c r="L6" s="24" t="n">
        <v>220</v>
      </c>
      <c r="M6" s="25" t="n">
        <v>8.08</v>
      </c>
      <c r="N6" s="25" t="n">
        <v>7.5</v>
      </c>
      <c r="O6" s="25" t="n">
        <v>20.7</v>
      </c>
      <c r="P6" s="25" t="n">
        <v>192.6</v>
      </c>
      <c r="Q6" s="26" t="s">
        <v>17</v>
      </c>
      <c r="R6" s="29" t="n">
        <v>26.7</v>
      </c>
    </row>
    <row r="7" customFormat="false" ht="24.75" hidden="false" customHeight="true" outlineLevel="0" collapsed="false">
      <c r="A7" s="30"/>
      <c r="B7" s="31" t="s">
        <v>18</v>
      </c>
      <c r="C7" s="26" t="n">
        <v>60</v>
      </c>
      <c r="D7" s="32" t="n">
        <v>1.2</v>
      </c>
      <c r="E7" s="32" t="n">
        <v>3.6</v>
      </c>
      <c r="F7" s="32" t="n">
        <v>13.44</v>
      </c>
      <c r="G7" s="32" t="n">
        <v>88.2</v>
      </c>
      <c r="H7" s="26" t="n">
        <v>57</v>
      </c>
      <c r="I7" s="33" t="n">
        <v>17.69</v>
      </c>
      <c r="J7" s="30"/>
      <c r="K7" s="23" t="s">
        <v>19</v>
      </c>
      <c r="L7" s="24" t="n">
        <v>60</v>
      </c>
      <c r="M7" s="25" t="n">
        <v>6.82</v>
      </c>
      <c r="N7" s="25" t="n">
        <v>7.7</v>
      </c>
      <c r="O7" s="25" t="n">
        <v>15.57</v>
      </c>
      <c r="P7" s="32" t="n">
        <v>172.95</v>
      </c>
      <c r="Q7" s="26" t="n">
        <v>489</v>
      </c>
      <c r="R7" s="29" t="n">
        <v>25.8</v>
      </c>
    </row>
    <row r="8" customFormat="false" ht="22.5" hidden="false" customHeight="true" outlineLevel="0" collapsed="false">
      <c r="A8" s="30"/>
      <c r="B8" s="23" t="s">
        <v>20</v>
      </c>
      <c r="C8" s="24" t="s">
        <v>21</v>
      </c>
      <c r="D8" s="25" t="n">
        <v>0.19</v>
      </c>
      <c r="E8" s="25" t="n">
        <v>0.04</v>
      </c>
      <c r="F8" s="25" t="n">
        <v>10.98</v>
      </c>
      <c r="G8" s="25" t="n">
        <v>43.9</v>
      </c>
      <c r="H8" s="26" t="n">
        <v>685</v>
      </c>
      <c r="I8" s="27" t="n">
        <v>3.2</v>
      </c>
      <c r="J8" s="30"/>
      <c r="K8" s="23" t="s">
        <v>22</v>
      </c>
      <c r="L8" s="24" t="n">
        <v>20</v>
      </c>
      <c r="M8" s="25" t="n">
        <v>0</v>
      </c>
      <c r="N8" s="25" t="n">
        <v>0</v>
      </c>
      <c r="O8" s="25" t="n">
        <v>12</v>
      </c>
      <c r="P8" s="25" t="n">
        <v>48</v>
      </c>
      <c r="Q8" s="26"/>
      <c r="R8" s="29" t="n">
        <v>14</v>
      </c>
    </row>
    <row r="9" customFormat="false" ht="39" hidden="false" customHeight="true" outlineLevel="0" collapsed="false">
      <c r="A9" s="30"/>
      <c r="B9" s="23" t="s">
        <v>23</v>
      </c>
      <c r="C9" s="24" t="n">
        <v>40</v>
      </c>
      <c r="D9" s="25" t="n">
        <v>3.04</v>
      </c>
      <c r="E9" s="25" t="n">
        <v>0.32</v>
      </c>
      <c r="F9" s="25" t="n">
        <v>23.2</v>
      </c>
      <c r="G9" s="25" t="n">
        <v>104.5</v>
      </c>
      <c r="H9" s="26"/>
      <c r="I9" s="27" t="n">
        <v>3.7</v>
      </c>
      <c r="J9" s="30"/>
      <c r="K9" s="23" t="s">
        <v>24</v>
      </c>
      <c r="L9" s="24" t="n">
        <v>200</v>
      </c>
      <c r="M9" s="25" t="n">
        <v>0.3</v>
      </c>
      <c r="N9" s="25" t="n">
        <v>0.05</v>
      </c>
      <c r="O9" s="25" t="n">
        <v>15.2</v>
      </c>
      <c r="P9" s="25" t="n">
        <v>60</v>
      </c>
      <c r="Q9" s="26" t="n">
        <v>686</v>
      </c>
      <c r="R9" s="29" t="n">
        <v>8.5</v>
      </c>
    </row>
    <row r="10" customFormat="false" ht="23.25" hidden="false" customHeight="true" outlineLevel="0" collapsed="false">
      <c r="A10" s="30"/>
      <c r="B10" s="23" t="s">
        <v>25</v>
      </c>
      <c r="C10" s="24" t="n">
        <v>40</v>
      </c>
      <c r="D10" s="25" t="n">
        <v>0.6</v>
      </c>
      <c r="E10" s="25" t="n">
        <v>3.68</v>
      </c>
      <c r="F10" s="25" t="n">
        <v>25.86</v>
      </c>
      <c r="G10" s="25" t="n">
        <v>108.24</v>
      </c>
      <c r="H10" s="26"/>
      <c r="I10" s="27" t="n">
        <v>11.56</v>
      </c>
      <c r="J10" s="30"/>
      <c r="K10" s="23"/>
      <c r="L10" s="24"/>
      <c r="M10" s="25"/>
      <c r="N10" s="25"/>
      <c r="O10" s="25"/>
      <c r="P10" s="25"/>
      <c r="Q10" s="26"/>
      <c r="R10" s="29"/>
    </row>
    <row r="11" customFormat="false" ht="23.25" hidden="false" customHeight="true" outlineLevel="0" collapsed="false">
      <c r="A11" s="34" t="s">
        <v>26</v>
      </c>
      <c r="B11" s="35"/>
      <c r="C11" s="36" t="n">
        <v>502</v>
      </c>
      <c r="D11" s="37" t="n">
        <f aca="false">SUM(D6:D10)</f>
        <v>19.71</v>
      </c>
      <c r="E11" s="37" t="n">
        <f aca="false">SUM(E6:E10)</f>
        <v>19.77</v>
      </c>
      <c r="F11" s="37" t="n">
        <f aca="false">SUM(F6:F10)</f>
        <v>78.73</v>
      </c>
      <c r="G11" s="37" t="n">
        <f aca="false">SUM(G6:G10)</f>
        <v>570.34</v>
      </c>
      <c r="H11" s="38"/>
      <c r="I11" s="39" t="n">
        <f aca="false">SUM(I6:I10)</f>
        <v>75</v>
      </c>
      <c r="J11" s="34" t="s">
        <v>26</v>
      </c>
      <c r="K11" s="35"/>
      <c r="L11" s="36" t="n">
        <f aca="false">SUM(L6:L10)</f>
        <v>500</v>
      </c>
      <c r="M11" s="37" t="n">
        <f aca="false">SUM(M6:M10)</f>
        <v>15.2</v>
      </c>
      <c r="N11" s="37" t="n">
        <f aca="false">SUM(N6:N10)</f>
        <v>15.25</v>
      </c>
      <c r="O11" s="37" t="n">
        <f aca="false">SUM(O6:O10)</f>
        <v>63.47</v>
      </c>
      <c r="P11" s="37" t="n">
        <f aca="false">SUM(P6:P10)</f>
        <v>473.55</v>
      </c>
      <c r="Q11" s="37"/>
      <c r="R11" s="40" t="n">
        <f aca="false">SUM(R6:R10)</f>
        <v>75</v>
      </c>
    </row>
    <row r="12" customFormat="false" ht="27.75" hidden="false" customHeight="true" outlineLevel="0" collapsed="false">
      <c r="A12" s="41" t="s">
        <v>27</v>
      </c>
      <c r="B12" s="42"/>
      <c r="C12" s="43"/>
      <c r="D12" s="44"/>
      <c r="E12" s="44"/>
      <c r="F12" s="44"/>
      <c r="G12" s="45"/>
      <c r="H12" s="43"/>
      <c r="I12" s="46"/>
      <c r="J12" s="47" t="s">
        <v>28</v>
      </c>
      <c r="K12" s="48"/>
      <c r="L12" s="49"/>
      <c r="M12" s="37"/>
      <c r="N12" s="37"/>
      <c r="O12" s="37"/>
      <c r="P12" s="50"/>
      <c r="Q12" s="51"/>
      <c r="R12" s="52"/>
    </row>
    <row r="13" customFormat="false" ht="36" hidden="false" customHeight="true" outlineLevel="0" collapsed="false">
      <c r="A13" s="22" t="s">
        <v>14</v>
      </c>
      <c r="B13" s="23" t="s">
        <v>29</v>
      </c>
      <c r="C13" s="24" t="n">
        <v>200</v>
      </c>
      <c r="D13" s="25" t="n">
        <v>8.3</v>
      </c>
      <c r="E13" s="25" t="n">
        <v>10.1</v>
      </c>
      <c r="F13" s="25" t="n">
        <v>37.6</v>
      </c>
      <c r="G13" s="25" t="n">
        <v>274.9</v>
      </c>
      <c r="H13" s="26" t="s">
        <v>30</v>
      </c>
      <c r="I13" s="27" t="n">
        <v>23.2</v>
      </c>
      <c r="J13" s="22" t="s">
        <v>14</v>
      </c>
      <c r="K13" s="23" t="s">
        <v>31</v>
      </c>
      <c r="L13" s="24" t="s">
        <v>32</v>
      </c>
      <c r="M13" s="25" t="n">
        <v>11.72</v>
      </c>
      <c r="N13" s="25" t="n">
        <v>10.49</v>
      </c>
      <c r="O13" s="25" t="n">
        <v>16.16</v>
      </c>
      <c r="P13" s="25" t="n">
        <v>146.49</v>
      </c>
      <c r="Q13" s="26" t="n">
        <v>374</v>
      </c>
      <c r="R13" s="29" t="n">
        <v>38.3</v>
      </c>
    </row>
    <row r="14" customFormat="false" ht="41.25" hidden="false" customHeight="true" outlineLevel="0" collapsed="false">
      <c r="A14" s="53"/>
      <c r="B14" s="23" t="s">
        <v>33</v>
      </c>
      <c r="C14" s="26" t="s">
        <v>34</v>
      </c>
      <c r="D14" s="32" t="n">
        <v>11.7</v>
      </c>
      <c r="E14" s="32" t="n">
        <v>9.44</v>
      </c>
      <c r="F14" s="32" t="n">
        <v>26.58</v>
      </c>
      <c r="G14" s="32" t="n">
        <v>224</v>
      </c>
      <c r="H14" s="26" t="n">
        <v>315</v>
      </c>
      <c r="I14" s="33" t="n">
        <v>45.7</v>
      </c>
      <c r="J14" s="30"/>
      <c r="K14" s="23" t="s">
        <v>35</v>
      </c>
      <c r="L14" s="24" t="n">
        <v>150</v>
      </c>
      <c r="M14" s="25" t="n">
        <v>3.8</v>
      </c>
      <c r="N14" s="25" t="n">
        <v>6.8</v>
      </c>
      <c r="O14" s="25" t="n">
        <v>22.21</v>
      </c>
      <c r="P14" s="25" t="n">
        <v>181.68</v>
      </c>
      <c r="Q14" s="26" t="n">
        <v>520</v>
      </c>
      <c r="R14" s="29" t="n">
        <v>25.65</v>
      </c>
    </row>
    <row r="15" customFormat="false" ht="27.75" hidden="false" customHeight="true" outlineLevel="0" collapsed="false">
      <c r="A15" s="53"/>
      <c r="B15" s="23" t="s">
        <v>36</v>
      </c>
      <c r="C15" s="24" t="s">
        <v>37</v>
      </c>
      <c r="D15" s="25" t="n">
        <v>0.3</v>
      </c>
      <c r="E15" s="25" t="n">
        <v>0.05</v>
      </c>
      <c r="F15" s="25" t="n">
        <v>15.2</v>
      </c>
      <c r="G15" s="25" t="n">
        <v>60</v>
      </c>
      <c r="H15" s="26" t="n">
        <v>686</v>
      </c>
      <c r="I15" s="27" t="n">
        <v>6.1</v>
      </c>
      <c r="J15" s="30"/>
      <c r="K15" s="23" t="s">
        <v>38</v>
      </c>
      <c r="L15" s="24" t="n">
        <v>40</v>
      </c>
      <c r="M15" s="32" t="n">
        <v>0.4</v>
      </c>
      <c r="N15" s="32" t="n">
        <v>1.35</v>
      </c>
      <c r="O15" s="32" t="n">
        <v>2.28</v>
      </c>
      <c r="P15" s="32" t="n">
        <v>30.4</v>
      </c>
      <c r="Q15" s="26" t="n">
        <v>34</v>
      </c>
      <c r="R15" s="29" t="n">
        <v>4.15</v>
      </c>
    </row>
    <row r="16" customFormat="false" ht="23.25" hidden="false" customHeight="true" outlineLevel="0" collapsed="false">
      <c r="A16" s="53"/>
      <c r="B16" s="23"/>
      <c r="C16" s="24"/>
      <c r="D16" s="25"/>
      <c r="E16" s="25"/>
      <c r="F16" s="25"/>
      <c r="G16" s="25"/>
      <c r="H16" s="26"/>
      <c r="I16" s="27"/>
      <c r="J16" s="30"/>
      <c r="K16" s="23" t="s">
        <v>20</v>
      </c>
      <c r="L16" s="24" t="s">
        <v>21</v>
      </c>
      <c r="M16" s="25" t="n">
        <v>0.19</v>
      </c>
      <c r="N16" s="25" t="n">
        <v>0.04</v>
      </c>
      <c r="O16" s="25" t="n">
        <v>10.98</v>
      </c>
      <c r="P16" s="25" t="n">
        <v>43.9</v>
      </c>
      <c r="Q16" s="26" t="n">
        <v>685</v>
      </c>
      <c r="R16" s="29" t="n">
        <v>3.2</v>
      </c>
    </row>
    <row r="17" customFormat="false" ht="24.75" hidden="false" customHeight="true" outlineLevel="0" collapsed="false">
      <c r="A17" s="53"/>
      <c r="B17" s="23"/>
      <c r="C17" s="24"/>
      <c r="D17" s="25"/>
      <c r="E17" s="25"/>
      <c r="F17" s="25"/>
      <c r="G17" s="25"/>
      <c r="H17" s="26"/>
      <c r="I17" s="27"/>
      <c r="J17" s="30"/>
      <c r="K17" s="23" t="s">
        <v>23</v>
      </c>
      <c r="L17" s="24" t="n">
        <v>40</v>
      </c>
      <c r="M17" s="25" t="n">
        <v>3.04</v>
      </c>
      <c r="N17" s="25" t="n">
        <v>0.32</v>
      </c>
      <c r="O17" s="25" t="n">
        <v>23.2</v>
      </c>
      <c r="P17" s="25" t="n">
        <v>104.5</v>
      </c>
      <c r="Q17" s="26"/>
      <c r="R17" s="29" t="n">
        <v>3.7</v>
      </c>
    </row>
    <row r="18" customFormat="false" ht="23.25" hidden="false" customHeight="true" outlineLevel="0" collapsed="false">
      <c r="A18" s="54" t="s">
        <v>26</v>
      </c>
      <c r="B18" s="35"/>
      <c r="C18" s="36" t="n">
        <v>539</v>
      </c>
      <c r="D18" s="37" t="n">
        <f aca="false">SUM(D13:D17)</f>
        <v>20.3</v>
      </c>
      <c r="E18" s="37" t="n">
        <f aca="false">SUM(E13:E17)</f>
        <v>19.59</v>
      </c>
      <c r="F18" s="37" t="n">
        <f aca="false">SUM(F13:F17)</f>
        <v>79.38</v>
      </c>
      <c r="G18" s="37" t="n">
        <f aca="false">SUM(G13:G17)</f>
        <v>558.9</v>
      </c>
      <c r="H18" s="36"/>
      <c r="I18" s="39" t="n">
        <f aca="false">SUM(I13:I17)</f>
        <v>75</v>
      </c>
      <c r="J18" s="34" t="s">
        <v>26</v>
      </c>
      <c r="K18" s="35"/>
      <c r="L18" s="36" t="n">
        <v>552</v>
      </c>
      <c r="M18" s="37" t="n">
        <f aca="false">SUM(M13:M17)</f>
        <v>19.15</v>
      </c>
      <c r="N18" s="37" t="n">
        <f aca="false">SUM(N13:N17)</f>
        <v>19</v>
      </c>
      <c r="O18" s="37" t="n">
        <f aca="false">SUM(O13:O17)</f>
        <v>74.83</v>
      </c>
      <c r="P18" s="37" t="n">
        <f aca="false">SUM(P13:P17)</f>
        <v>506.97</v>
      </c>
      <c r="Q18" s="36"/>
      <c r="R18" s="40" t="n">
        <f aca="false">SUM(R13:R17)</f>
        <v>75</v>
      </c>
    </row>
    <row r="19" customFormat="false" ht="23.25" hidden="false" customHeight="true" outlineLevel="0" collapsed="false">
      <c r="A19" s="41" t="s">
        <v>39</v>
      </c>
      <c r="B19" s="55"/>
      <c r="C19" s="56"/>
      <c r="D19" s="17"/>
      <c r="E19" s="17"/>
      <c r="F19" s="17"/>
      <c r="G19" s="17"/>
      <c r="H19" s="57"/>
      <c r="I19" s="58"/>
      <c r="J19" s="47" t="s">
        <v>40</v>
      </c>
      <c r="K19" s="55"/>
      <c r="L19" s="56"/>
      <c r="M19" s="17"/>
      <c r="N19" s="17"/>
      <c r="O19" s="17"/>
      <c r="P19" s="17"/>
      <c r="Q19" s="56"/>
      <c r="R19" s="59"/>
    </row>
    <row r="20" s="61" customFormat="true" ht="28.5" hidden="false" customHeight="true" outlineLevel="0" collapsed="false">
      <c r="A20" s="22" t="s">
        <v>14</v>
      </c>
      <c r="B20" s="23" t="s">
        <v>41</v>
      </c>
      <c r="C20" s="24" t="n">
        <v>70</v>
      </c>
      <c r="D20" s="25" t="n">
        <v>9.46</v>
      </c>
      <c r="E20" s="25" t="n">
        <v>9.32</v>
      </c>
      <c r="F20" s="25" t="n">
        <v>18.09</v>
      </c>
      <c r="G20" s="25" t="n">
        <v>153.62</v>
      </c>
      <c r="H20" s="26" t="n">
        <v>500</v>
      </c>
      <c r="I20" s="27" t="n">
        <v>37.7</v>
      </c>
      <c r="J20" s="22" t="s">
        <v>14</v>
      </c>
      <c r="K20" s="23" t="s">
        <v>42</v>
      </c>
      <c r="L20" s="26" t="n">
        <v>80</v>
      </c>
      <c r="M20" s="32" t="n">
        <v>10.34</v>
      </c>
      <c r="N20" s="32" t="n">
        <v>12.74</v>
      </c>
      <c r="O20" s="32" t="n">
        <v>13.62</v>
      </c>
      <c r="P20" s="32" t="n">
        <v>173.58</v>
      </c>
      <c r="Q20" s="26" t="n">
        <v>498</v>
      </c>
      <c r="R20" s="60" t="n">
        <v>45.15</v>
      </c>
    </row>
    <row r="21" customFormat="false" ht="24.75" hidden="false" customHeight="true" outlineLevel="0" collapsed="false">
      <c r="A21" s="30"/>
      <c r="B21" s="23" t="s">
        <v>35</v>
      </c>
      <c r="C21" s="24" t="n">
        <v>150</v>
      </c>
      <c r="D21" s="25" t="n">
        <v>3.8</v>
      </c>
      <c r="E21" s="25" t="n">
        <v>6.8</v>
      </c>
      <c r="F21" s="25" t="n">
        <v>22.21</v>
      </c>
      <c r="G21" s="25" t="n">
        <v>181.68</v>
      </c>
      <c r="H21" s="26" t="n">
        <v>520</v>
      </c>
      <c r="I21" s="27" t="n">
        <v>25.65</v>
      </c>
      <c r="J21" s="30"/>
      <c r="K21" s="23" t="s">
        <v>43</v>
      </c>
      <c r="L21" s="24" t="n">
        <v>150</v>
      </c>
      <c r="M21" s="25" t="n">
        <v>4.43</v>
      </c>
      <c r="N21" s="25" t="n">
        <v>5.27</v>
      </c>
      <c r="O21" s="25" t="n">
        <v>30.49</v>
      </c>
      <c r="P21" s="25" t="n">
        <v>187.13</v>
      </c>
      <c r="Q21" s="26" t="n">
        <v>510</v>
      </c>
      <c r="R21" s="29" t="n">
        <v>12.05</v>
      </c>
    </row>
    <row r="22" customFormat="false" ht="23.25" hidden="false" customHeight="true" outlineLevel="0" collapsed="false">
      <c r="A22" s="30"/>
      <c r="B22" s="23" t="s">
        <v>38</v>
      </c>
      <c r="C22" s="24" t="n">
        <v>40</v>
      </c>
      <c r="D22" s="32" t="n">
        <v>0.4</v>
      </c>
      <c r="E22" s="32" t="n">
        <v>1.35</v>
      </c>
      <c r="F22" s="32" t="n">
        <v>2.28</v>
      </c>
      <c r="G22" s="32" t="n">
        <v>30.4</v>
      </c>
      <c r="H22" s="26" t="n">
        <v>34</v>
      </c>
      <c r="I22" s="27" t="n">
        <v>4.15</v>
      </c>
      <c r="J22" s="30"/>
      <c r="K22" s="23" t="s">
        <v>44</v>
      </c>
      <c r="L22" s="24" t="n">
        <v>20</v>
      </c>
      <c r="M22" s="25" t="n">
        <v>0.07</v>
      </c>
      <c r="N22" s="25" t="n">
        <v>0.49</v>
      </c>
      <c r="O22" s="25" t="n">
        <v>1.78</v>
      </c>
      <c r="P22" s="25" t="n">
        <v>14</v>
      </c>
      <c r="Q22" s="26" t="n">
        <v>587</v>
      </c>
      <c r="R22" s="29" t="n">
        <v>2.5</v>
      </c>
    </row>
    <row r="23" customFormat="false" ht="27.75" hidden="false" customHeight="true" outlineLevel="0" collapsed="false">
      <c r="A23" s="30"/>
      <c r="B23" s="23" t="s">
        <v>45</v>
      </c>
      <c r="C23" s="24" t="n">
        <v>200</v>
      </c>
      <c r="D23" s="25" t="n">
        <v>1.14</v>
      </c>
      <c r="E23" s="25" t="n">
        <v>0.66</v>
      </c>
      <c r="F23" s="25" t="n">
        <v>6.82</v>
      </c>
      <c r="G23" s="25" t="n">
        <v>37.8</v>
      </c>
      <c r="H23" s="26" t="n">
        <v>692</v>
      </c>
      <c r="I23" s="27" t="n">
        <v>3.8</v>
      </c>
      <c r="J23" s="30"/>
      <c r="K23" s="23" t="s">
        <v>46</v>
      </c>
      <c r="L23" s="24" t="n">
        <v>30</v>
      </c>
      <c r="M23" s="25" t="n">
        <v>0.38</v>
      </c>
      <c r="N23" s="25" t="n">
        <v>0.07</v>
      </c>
      <c r="O23" s="25" t="n">
        <v>1.3</v>
      </c>
      <c r="P23" s="25" t="n">
        <v>7.32</v>
      </c>
      <c r="Q23" s="62" t="n">
        <v>45</v>
      </c>
      <c r="R23" s="60" t="n">
        <v>7.8</v>
      </c>
    </row>
    <row r="24" customFormat="false" ht="24" hidden="false" customHeight="true" outlineLevel="0" collapsed="false">
      <c r="A24" s="30"/>
      <c r="B24" s="23" t="s">
        <v>23</v>
      </c>
      <c r="C24" s="24" t="n">
        <v>40</v>
      </c>
      <c r="D24" s="25" t="n">
        <v>3.04</v>
      </c>
      <c r="E24" s="25" t="n">
        <v>0.32</v>
      </c>
      <c r="F24" s="25" t="n">
        <v>23.2</v>
      </c>
      <c r="G24" s="25" t="n">
        <v>104.5</v>
      </c>
      <c r="H24" s="26"/>
      <c r="I24" s="27" t="n">
        <v>3.7</v>
      </c>
      <c r="J24" s="30"/>
      <c r="K24" s="23" t="s">
        <v>45</v>
      </c>
      <c r="L24" s="24" t="n">
        <v>200</v>
      </c>
      <c r="M24" s="25" t="n">
        <v>1.14</v>
      </c>
      <c r="N24" s="25" t="n">
        <v>0.66</v>
      </c>
      <c r="O24" s="25" t="n">
        <v>6.82</v>
      </c>
      <c r="P24" s="25" t="n">
        <v>37.8</v>
      </c>
      <c r="Q24" s="26" t="n">
        <v>692</v>
      </c>
      <c r="R24" s="29" t="n">
        <v>3.8</v>
      </c>
    </row>
    <row r="25" customFormat="false" ht="22.5" hidden="false" customHeight="true" outlineLevel="0" collapsed="false">
      <c r="A25" s="30"/>
      <c r="B25" s="23"/>
      <c r="C25" s="24"/>
      <c r="D25" s="25"/>
      <c r="E25" s="25"/>
      <c r="F25" s="25"/>
      <c r="G25" s="25"/>
      <c r="H25" s="26"/>
      <c r="I25" s="27"/>
      <c r="J25" s="30"/>
      <c r="K25" s="23" t="s">
        <v>23</v>
      </c>
      <c r="L25" s="24" t="n">
        <v>40</v>
      </c>
      <c r="M25" s="25" t="n">
        <v>3.04</v>
      </c>
      <c r="N25" s="25" t="n">
        <v>0.32</v>
      </c>
      <c r="O25" s="25" t="n">
        <v>23.2</v>
      </c>
      <c r="P25" s="25" t="n">
        <v>104.5</v>
      </c>
      <c r="Q25" s="26"/>
      <c r="R25" s="29" t="n">
        <v>3.7</v>
      </c>
    </row>
    <row r="26" customFormat="false" ht="21" hidden="false" customHeight="true" outlineLevel="0" collapsed="false">
      <c r="A26" s="34" t="s">
        <v>26</v>
      </c>
      <c r="B26" s="35"/>
      <c r="C26" s="36" t="n">
        <v>500</v>
      </c>
      <c r="D26" s="37" t="n">
        <f aca="false">SUM(D19:D24)</f>
        <v>17.84</v>
      </c>
      <c r="E26" s="37" t="n">
        <f aca="false">SUM(E19:E24)</f>
        <v>18.45</v>
      </c>
      <c r="F26" s="37" t="n">
        <f aca="false">SUM(F19:F24)</f>
        <v>72.6</v>
      </c>
      <c r="G26" s="37" t="n">
        <f aca="false">SUM(G19:G24)</f>
        <v>508</v>
      </c>
      <c r="H26" s="26"/>
      <c r="I26" s="39" t="n">
        <f aca="false">SUM(I20:I25)</f>
        <v>75</v>
      </c>
      <c r="J26" s="34" t="s">
        <v>26</v>
      </c>
      <c r="K26" s="63"/>
      <c r="L26" s="36" t="n">
        <f aca="false">SUM(L20:L25)</f>
        <v>520</v>
      </c>
      <c r="M26" s="37" t="n">
        <f aca="false">SUM(M19:M25)</f>
        <v>19.4</v>
      </c>
      <c r="N26" s="37" t="n">
        <f aca="false">SUM(N19:N25)</f>
        <v>19.55</v>
      </c>
      <c r="O26" s="37" t="n">
        <f aca="false">SUM(O19:O25)</f>
        <v>77.21</v>
      </c>
      <c r="P26" s="37" t="n">
        <f aca="false">SUM(P19:P25)</f>
        <v>524.33</v>
      </c>
      <c r="Q26" s="26"/>
      <c r="R26" s="40" t="n">
        <f aca="false">SUM(R20:R25)</f>
        <v>75</v>
      </c>
    </row>
    <row r="27" customFormat="false" ht="21" hidden="false" customHeight="true" outlineLevel="0" collapsed="false">
      <c r="A27" s="41" t="s">
        <v>47</v>
      </c>
      <c r="B27" s="64"/>
      <c r="C27" s="65"/>
      <c r="D27" s="17"/>
      <c r="E27" s="17"/>
      <c r="F27" s="17"/>
      <c r="G27" s="66"/>
      <c r="H27" s="67"/>
      <c r="I27" s="68"/>
      <c r="J27" s="47" t="s">
        <v>48</v>
      </c>
      <c r="K27" s="35"/>
      <c r="L27" s="36"/>
      <c r="M27" s="37"/>
      <c r="N27" s="37"/>
      <c r="O27" s="37"/>
      <c r="P27" s="37"/>
      <c r="Q27" s="37"/>
      <c r="R27" s="40"/>
    </row>
    <row r="28" s="61" customFormat="true" ht="36" hidden="false" customHeight="true" outlineLevel="0" collapsed="false">
      <c r="A28" s="22" t="s">
        <v>14</v>
      </c>
      <c r="B28" s="23" t="s">
        <v>49</v>
      </c>
      <c r="C28" s="24" t="n">
        <v>80</v>
      </c>
      <c r="D28" s="25" t="n">
        <v>10.38</v>
      </c>
      <c r="E28" s="25" t="n">
        <v>12.86</v>
      </c>
      <c r="F28" s="25" t="n">
        <v>11.48</v>
      </c>
      <c r="G28" s="25" t="n">
        <v>187.39</v>
      </c>
      <c r="H28" s="26" t="n">
        <v>468</v>
      </c>
      <c r="I28" s="27" t="n">
        <v>35</v>
      </c>
      <c r="J28" s="22" t="s">
        <v>14</v>
      </c>
      <c r="K28" s="23" t="s">
        <v>50</v>
      </c>
      <c r="L28" s="26" t="n">
        <v>200</v>
      </c>
      <c r="M28" s="32" t="n">
        <v>12.62</v>
      </c>
      <c r="N28" s="32" t="n">
        <v>11.87</v>
      </c>
      <c r="O28" s="32" t="n">
        <v>24</v>
      </c>
      <c r="P28" s="32" t="n">
        <v>208</v>
      </c>
      <c r="Q28" s="26" t="n">
        <v>302</v>
      </c>
      <c r="R28" s="60" t="n">
        <v>22.8</v>
      </c>
    </row>
    <row r="29" customFormat="false" ht="24.75" hidden="false" customHeight="true" outlineLevel="0" collapsed="false">
      <c r="A29" s="30"/>
      <c r="B29" s="23" t="s">
        <v>51</v>
      </c>
      <c r="C29" s="26" t="n">
        <v>150</v>
      </c>
      <c r="D29" s="32" t="n">
        <v>5.32</v>
      </c>
      <c r="E29" s="32" t="n">
        <v>5.52</v>
      </c>
      <c r="F29" s="32" t="n">
        <v>26.8</v>
      </c>
      <c r="G29" s="32" t="n">
        <v>182.19</v>
      </c>
      <c r="H29" s="26" t="n">
        <v>332</v>
      </c>
      <c r="I29" s="27" t="n">
        <v>17.5</v>
      </c>
      <c r="J29" s="30"/>
      <c r="K29" s="23" t="s">
        <v>52</v>
      </c>
      <c r="L29" s="26" t="n">
        <v>50</v>
      </c>
      <c r="M29" s="32" t="n">
        <v>5.84</v>
      </c>
      <c r="N29" s="32" t="n">
        <v>8.24</v>
      </c>
      <c r="O29" s="32" t="n">
        <v>20.65</v>
      </c>
      <c r="P29" s="32" t="n">
        <v>152.97</v>
      </c>
      <c r="Q29" s="26"/>
      <c r="R29" s="60" t="n">
        <v>31</v>
      </c>
    </row>
    <row r="30" customFormat="false" ht="24" hidden="false" customHeight="true" outlineLevel="0" collapsed="false">
      <c r="A30" s="30"/>
      <c r="B30" s="23" t="s">
        <v>44</v>
      </c>
      <c r="C30" s="24" t="n">
        <v>20</v>
      </c>
      <c r="D30" s="25" t="n">
        <v>0.07</v>
      </c>
      <c r="E30" s="25" t="n">
        <v>0.49</v>
      </c>
      <c r="F30" s="25" t="n">
        <v>1.78</v>
      </c>
      <c r="G30" s="25" t="n">
        <v>14</v>
      </c>
      <c r="H30" s="26" t="n">
        <v>587</v>
      </c>
      <c r="I30" s="27" t="n">
        <v>2.5</v>
      </c>
      <c r="J30" s="30"/>
      <c r="K30" s="23" t="s">
        <v>20</v>
      </c>
      <c r="L30" s="24" t="s">
        <v>21</v>
      </c>
      <c r="M30" s="25" t="n">
        <v>0.19</v>
      </c>
      <c r="N30" s="25" t="n">
        <v>0.04</v>
      </c>
      <c r="O30" s="25" t="n">
        <v>10.98</v>
      </c>
      <c r="P30" s="25" t="n">
        <v>43.9</v>
      </c>
      <c r="Q30" s="26" t="n">
        <v>685</v>
      </c>
      <c r="R30" s="29" t="n">
        <v>3.2</v>
      </c>
    </row>
    <row r="31" customFormat="false" ht="26.25" hidden="false" customHeight="true" outlineLevel="0" collapsed="false">
      <c r="A31" s="30"/>
      <c r="B31" s="23" t="s">
        <v>46</v>
      </c>
      <c r="C31" s="24" t="n">
        <v>30</v>
      </c>
      <c r="D31" s="25" t="n">
        <v>0.38</v>
      </c>
      <c r="E31" s="25" t="n">
        <v>0.07</v>
      </c>
      <c r="F31" s="25" t="n">
        <v>1.3</v>
      </c>
      <c r="G31" s="25" t="n">
        <v>7.32</v>
      </c>
      <c r="H31" s="62" t="n">
        <v>45</v>
      </c>
      <c r="I31" s="33" t="n">
        <v>7.8</v>
      </c>
      <c r="J31" s="30"/>
      <c r="K31" s="23" t="s">
        <v>53</v>
      </c>
      <c r="L31" s="24" t="n">
        <v>120</v>
      </c>
      <c r="M31" s="25" t="n">
        <v>1.8</v>
      </c>
      <c r="N31" s="25" t="n">
        <v>0</v>
      </c>
      <c r="O31" s="25" t="n">
        <v>26.88</v>
      </c>
      <c r="P31" s="25" t="n">
        <v>114.72</v>
      </c>
      <c r="Q31" s="26" t="n">
        <v>386</v>
      </c>
      <c r="R31" s="29" t="n">
        <v>18</v>
      </c>
    </row>
    <row r="32" customFormat="false" ht="37.5" hidden="false" customHeight="true" outlineLevel="0" collapsed="false">
      <c r="A32" s="30"/>
      <c r="B32" s="23" t="s">
        <v>24</v>
      </c>
      <c r="C32" s="24" t="n">
        <v>200</v>
      </c>
      <c r="D32" s="25" t="n">
        <v>0.3</v>
      </c>
      <c r="E32" s="25" t="n">
        <v>0.05</v>
      </c>
      <c r="F32" s="25" t="n">
        <v>15.2</v>
      </c>
      <c r="G32" s="25" t="n">
        <v>60</v>
      </c>
      <c r="H32" s="26" t="n">
        <v>686</v>
      </c>
      <c r="I32" s="27" t="n">
        <v>8.5</v>
      </c>
      <c r="J32" s="30"/>
      <c r="K32" s="23"/>
      <c r="L32" s="24"/>
      <c r="M32" s="25"/>
      <c r="N32" s="25"/>
      <c r="O32" s="25"/>
      <c r="P32" s="25"/>
      <c r="Q32" s="26"/>
      <c r="R32" s="29"/>
    </row>
    <row r="33" customFormat="false" ht="24" hidden="false" customHeight="true" outlineLevel="0" collapsed="false">
      <c r="A33" s="30"/>
      <c r="B33" s="23" t="s">
        <v>23</v>
      </c>
      <c r="C33" s="24" t="n">
        <v>40</v>
      </c>
      <c r="D33" s="25" t="n">
        <v>3.04</v>
      </c>
      <c r="E33" s="25" t="n">
        <v>0.32</v>
      </c>
      <c r="F33" s="25" t="n">
        <v>23.2</v>
      </c>
      <c r="G33" s="25" t="n">
        <v>104.5</v>
      </c>
      <c r="H33" s="26"/>
      <c r="I33" s="27" t="n">
        <v>3.7</v>
      </c>
      <c r="J33" s="30"/>
      <c r="K33" s="23"/>
      <c r="L33" s="24"/>
      <c r="M33" s="25"/>
      <c r="N33" s="25"/>
      <c r="O33" s="25"/>
      <c r="P33" s="25"/>
      <c r="Q33" s="26"/>
      <c r="R33" s="29"/>
    </row>
    <row r="34" customFormat="false" ht="26.25" hidden="false" customHeight="true" outlineLevel="0" collapsed="false">
      <c r="A34" s="34" t="s">
        <v>26</v>
      </c>
      <c r="B34" s="35"/>
      <c r="C34" s="36" t="n">
        <f aca="false">SUM(C28:C33)</f>
        <v>520</v>
      </c>
      <c r="D34" s="37" t="n">
        <f aca="false">SUM(D28:D33)</f>
        <v>19.49</v>
      </c>
      <c r="E34" s="37" t="n">
        <f aca="false">SUM(E28:E33)</f>
        <v>19.31</v>
      </c>
      <c r="F34" s="37" t="n">
        <f aca="false">SUM(F28:F33)</f>
        <v>79.76</v>
      </c>
      <c r="G34" s="37" t="n">
        <f aca="false">SUM(G28:G33)</f>
        <v>555.4</v>
      </c>
      <c r="H34" s="36"/>
      <c r="I34" s="39" t="n">
        <f aca="false">SUM(I28:I33)</f>
        <v>75</v>
      </c>
      <c r="J34" s="34" t="s">
        <v>26</v>
      </c>
      <c r="K34" s="35"/>
      <c r="L34" s="36" t="n">
        <v>582</v>
      </c>
      <c r="M34" s="37" t="n">
        <f aca="false">SUM(M28:M33)</f>
        <v>20.45</v>
      </c>
      <c r="N34" s="37" t="n">
        <f aca="false">SUM(N28:N33)</f>
        <v>20.15</v>
      </c>
      <c r="O34" s="37" t="n">
        <f aca="false">SUM(O28:O33)</f>
        <v>82.51</v>
      </c>
      <c r="P34" s="37" t="n">
        <f aca="false">SUM(P28:P33)</f>
        <v>519.59</v>
      </c>
      <c r="Q34" s="38"/>
      <c r="R34" s="40" t="n">
        <f aca="false">SUM(R28:R33)</f>
        <v>75</v>
      </c>
    </row>
    <row r="35" customFormat="false" ht="21" hidden="false" customHeight="true" outlineLevel="0" collapsed="false">
      <c r="A35" s="41" t="s">
        <v>54</v>
      </c>
      <c r="B35" s="19"/>
      <c r="C35" s="69"/>
      <c r="D35" s="70"/>
      <c r="E35" s="70"/>
      <c r="F35" s="70"/>
      <c r="G35" s="71"/>
      <c r="H35" s="72"/>
      <c r="I35" s="73"/>
      <c r="J35" s="20" t="s">
        <v>55</v>
      </c>
      <c r="K35" s="19"/>
      <c r="L35" s="69"/>
      <c r="M35" s="70"/>
      <c r="N35" s="70"/>
      <c r="O35" s="70"/>
      <c r="P35" s="71"/>
      <c r="Q35" s="72"/>
      <c r="R35" s="74"/>
    </row>
    <row r="36" customFormat="false" ht="21" hidden="false" customHeight="true" outlineLevel="0" collapsed="false">
      <c r="A36" s="22" t="s">
        <v>14</v>
      </c>
      <c r="B36" s="23" t="s">
        <v>56</v>
      </c>
      <c r="C36" s="26" t="s">
        <v>57</v>
      </c>
      <c r="D36" s="32" t="n">
        <v>12.97</v>
      </c>
      <c r="E36" s="32" t="n">
        <v>13.64</v>
      </c>
      <c r="F36" s="32" t="n">
        <v>6.83</v>
      </c>
      <c r="G36" s="32" t="n">
        <v>198.11</v>
      </c>
      <c r="H36" s="26" t="n">
        <v>437</v>
      </c>
      <c r="I36" s="33" t="n">
        <v>48.55</v>
      </c>
      <c r="J36" s="22" t="s">
        <v>14</v>
      </c>
      <c r="K36" s="23" t="s">
        <v>58</v>
      </c>
      <c r="L36" s="26" t="s">
        <v>57</v>
      </c>
      <c r="M36" s="32" t="n">
        <v>10.62</v>
      </c>
      <c r="N36" s="32" t="n">
        <v>13.81</v>
      </c>
      <c r="O36" s="32" t="n">
        <v>14.92</v>
      </c>
      <c r="P36" s="32" t="n">
        <v>199.4</v>
      </c>
      <c r="Q36" s="26" t="n">
        <v>433</v>
      </c>
      <c r="R36" s="60" t="n">
        <v>46.1</v>
      </c>
    </row>
    <row r="37" customFormat="false" ht="21" hidden="false" customHeight="true" outlineLevel="0" collapsed="false">
      <c r="A37" s="30"/>
      <c r="B37" s="23" t="s">
        <v>59</v>
      </c>
      <c r="C37" s="24" t="n">
        <v>150</v>
      </c>
      <c r="D37" s="25" t="n">
        <v>2.9</v>
      </c>
      <c r="E37" s="25" t="n">
        <v>5.7</v>
      </c>
      <c r="F37" s="25" t="n">
        <v>35.18</v>
      </c>
      <c r="G37" s="25" t="n">
        <v>225.8</v>
      </c>
      <c r="H37" s="26" t="n">
        <v>510</v>
      </c>
      <c r="I37" s="27" t="n">
        <v>12.8</v>
      </c>
      <c r="J37" s="30"/>
      <c r="K37" s="23" t="s">
        <v>51</v>
      </c>
      <c r="L37" s="26" t="n">
        <v>150</v>
      </c>
      <c r="M37" s="32" t="n">
        <v>5.32</v>
      </c>
      <c r="N37" s="32" t="n">
        <v>5.52</v>
      </c>
      <c r="O37" s="32" t="n">
        <v>26.8</v>
      </c>
      <c r="P37" s="32" t="n">
        <v>182.19</v>
      </c>
      <c r="Q37" s="26" t="n">
        <v>332</v>
      </c>
      <c r="R37" s="29" t="n">
        <v>17.5</v>
      </c>
    </row>
    <row r="38" customFormat="false" ht="24" hidden="false" customHeight="true" outlineLevel="0" collapsed="false">
      <c r="A38" s="30"/>
      <c r="B38" s="23" t="s">
        <v>60</v>
      </c>
      <c r="C38" s="24" t="n">
        <v>25</v>
      </c>
      <c r="D38" s="25" t="n">
        <v>0.33</v>
      </c>
      <c r="E38" s="32" t="n">
        <v>0.04</v>
      </c>
      <c r="F38" s="32" t="n">
        <v>1.17</v>
      </c>
      <c r="G38" s="32" t="n">
        <v>6.25</v>
      </c>
      <c r="H38" s="32"/>
      <c r="I38" s="33" t="n">
        <v>6.75</v>
      </c>
      <c r="J38" s="30"/>
      <c r="K38" s="23" t="s">
        <v>61</v>
      </c>
      <c r="L38" s="24" t="n">
        <v>30</v>
      </c>
      <c r="M38" s="25" t="n">
        <v>0.45</v>
      </c>
      <c r="N38" s="32" t="n">
        <v>0.05</v>
      </c>
      <c r="O38" s="32" t="n">
        <v>2.6</v>
      </c>
      <c r="P38" s="32" t="n">
        <v>12.6</v>
      </c>
      <c r="Q38" s="32" t="s">
        <v>62</v>
      </c>
      <c r="R38" s="60" t="n">
        <v>4.5</v>
      </c>
    </row>
    <row r="39" customFormat="false" ht="25.5" hidden="false" customHeight="true" outlineLevel="0" collapsed="false">
      <c r="A39" s="30"/>
      <c r="B39" s="23" t="s">
        <v>20</v>
      </c>
      <c r="C39" s="24" t="s">
        <v>21</v>
      </c>
      <c r="D39" s="25" t="n">
        <v>0.19</v>
      </c>
      <c r="E39" s="25" t="n">
        <v>0.04</v>
      </c>
      <c r="F39" s="25" t="n">
        <v>10.98</v>
      </c>
      <c r="G39" s="25" t="n">
        <v>43.9</v>
      </c>
      <c r="H39" s="26" t="n">
        <v>685</v>
      </c>
      <c r="I39" s="27" t="n">
        <v>3.2</v>
      </c>
      <c r="J39" s="30"/>
      <c r="K39" s="23" t="s">
        <v>20</v>
      </c>
      <c r="L39" s="24" t="s">
        <v>21</v>
      </c>
      <c r="M39" s="25" t="n">
        <v>0.19</v>
      </c>
      <c r="N39" s="25" t="n">
        <v>0.04</v>
      </c>
      <c r="O39" s="25" t="n">
        <v>10.98</v>
      </c>
      <c r="P39" s="25" t="n">
        <v>43.9</v>
      </c>
      <c r="Q39" s="26" t="n">
        <v>685</v>
      </c>
      <c r="R39" s="29" t="n">
        <v>3.2</v>
      </c>
    </row>
    <row r="40" customFormat="false" ht="22.5" hidden="false" customHeight="true" outlineLevel="0" collapsed="false">
      <c r="A40" s="30"/>
      <c r="B40" s="23" t="s">
        <v>23</v>
      </c>
      <c r="C40" s="24" t="n">
        <v>40</v>
      </c>
      <c r="D40" s="25" t="n">
        <v>3.04</v>
      </c>
      <c r="E40" s="25" t="n">
        <v>0.32</v>
      </c>
      <c r="F40" s="25" t="n">
        <v>23.2</v>
      </c>
      <c r="G40" s="25" t="n">
        <v>104.5</v>
      </c>
      <c r="H40" s="26"/>
      <c r="I40" s="27" t="n">
        <v>3.7</v>
      </c>
      <c r="J40" s="30"/>
      <c r="K40" s="23" t="s">
        <v>23</v>
      </c>
      <c r="L40" s="24" t="n">
        <v>40</v>
      </c>
      <c r="M40" s="25" t="n">
        <v>3.04</v>
      </c>
      <c r="N40" s="25" t="n">
        <v>0.32</v>
      </c>
      <c r="O40" s="25" t="n">
        <v>23.2</v>
      </c>
      <c r="P40" s="25" t="n">
        <v>104.5</v>
      </c>
      <c r="Q40" s="26"/>
      <c r="R40" s="29" t="n">
        <v>3.7</v>
      </c>
    </row>
    <row r="41" s="61" customFormat="true" ht="21" hidden="false" customHeight="true" outlineLevel="0" collapsed="false">
      <c r="A41" s="75" t="s">
        <v>26</v>
      </c>
      <c r="B41" s="76"/>
      <c r="C41" s="77" t="n">
        <v>507</v>
      </c>
      <c r="D41" s="78" t="n">
        <f aca="false">SUM(D35:D40)</f>
        <v>19.43</v>
      </c>
      <c r="E41" s="78" t="n">
        <f aca="false">SUM(E35:E40)</f>
        <v>19.74</v>
      </c>
      <c r="F41" s="78" t="n">
        <f aca="false">SUM(F35:F40)</f>
        <v>77.36</v>
      </c>
      <c r="G41" s="78" t="n">
        <f aca="false">SUM(G35:G40)</f>
        <v>578.56</v>
      </c>
      <c r="H41" s="79"/>
      <c r="I41" s="80" t="n">
        <f aca="false">SUM(I36:I40)</f>
        <v>75</v>
      </c>
      <c r="J41" s="75" t="s">
        <v>26</v>
      </c>
      <c r="K41" s="76"/>
      <c r="L41" s="77" t="n">
        <v>512</v>
      </c>
      <c r="M41" s="78" t="n">
        <f aca="false">SUM(M36:M40)</f>
        <v>19.62</v>
      </c>
      <c r="N41" s="78" t="n">
        <f aca="false">SUM(N36:N40)</f>
        <v>19.74</v>
      </c>
      <c r="O41" s="78" t="n">
        <f aca="false">SUM(O36:O40)</f>
        <v>78.5</v>
      </c>
      <c r="P41" s="78" t="n">
        <f aca="false">SUM(P36:P40)</f>
        <v>542.59</v>
      </c>
      <c r="Q41" s="77"/>
      <c r="R41" s="81" t="n">
        <f aca="false">SUM(R36:R40)</f>
        <v>75</v>
      </c>
    </row>
    <row r="42" customFormat="false" ht="21.75" hidden="false" customHeight="true" outlineLevel="0" collapsed="false">
      <c r="A42" s="82"/>
      <c r="B42" s="83" t="s">
        <v>63</v>
      </c>
      <c r="C42" s="83"/>
      <c r="D42" s="84" t="n">
        <f aca="false">D11+D18+D26+D34+D41</f>
        <v>96.77</v>
      </c>
      <c r="E42" s="84" t="n">
        <f aca="false">E11+E18+E26+E34+E41</f>
        <v>96.86</v>
      </c>
      <c r="F42" s="84" t="n">
        <f aca="false">F11+F18+F26+F34+F41</f>
        <v>387.83</v>
      </c>
      <c r="G42" s="84" t="n">
        <f aca="false">G11+G18+G26+G34+G41</f>
        <v>2771.2</v>
      </c>
      <c r="H42" s="82"/>
      <c r="I42" s="82"/>
      <c r="J42" s="82"/>
      <c r="K42" s="83" t="s">
        <v>63</v>
      </c>
      <c r="L42" s="83"/>
      <c r="M42" s="85" t="n">
        <f aca="false">D11+D18+D26+D34+D41+M11+M18+M26+M34+M41</f>
        <v>190.59</v>
      </c>
      <c r="N42" s="85" t="n">
        <f aca="false">E11+E18+E26+E34+E41+N11+N18+N26+N34+N41</f>
        <v>190.55</v>
      </c>
      <c r="O42" s="85" t="n">
        <f aca="false">F11+F18+F26+F34+F41+O11+O18+O26+O34+O41</f>
        <v>764.35</v>
      </c>
      <c r="P42" s="85" t="n">
        <f aca="false">G11+G18+G26+G34+G41+P11+P18+P26+P34+P41</f>
        <v>5338.23</v>
      </c>
      <c r="Q42" s="83"/>
      <c r="R42" s="83"/>
    </row>
    <row r="43" customFormat="false" ht="20.25" hidden="false" customHeight="true" outlineLevel="0" collapsed="false">
      <c r="A43" s="86"/>
      <c r="B43" s="87" t="s">
        <v>64</v>
      </c>
      <c r="C43" s="87"/>
      <c r="D43" s="88" t="n">
        <f aca="false">D42/5</f>
        <v>19.354</v>
      </c>
      <c r="E43" s="88" t="n">
        <f aca="false">E42/5</f>
        <v>19.372</v>
      </c>
      <c r="F43" s="88" t="n">
        <f aca="false">F42/5</f>
        <v>77.566</v>
      </c>
      <c r="G43" s="88" t="n">
        <f aca="false">G42/5</f>
        <v>554.24</v>
      </c>
      <c r="H43" s="86"/>
      <c r="I43" s="89"/>
      <c r="J43" s="86"/>
      <c r="K43" s="87" t="s">
        <v>65</v>
      </c>
      <c r="L43" s="87"/>
      <c r="M43" s="90" t="n">
        <f aca="false">M42/10</f>
        <v>19.059</v>
      </c>
      <c r="N43" s="90" t="n">
        <f aca="false">N42/10</f>
        <v>19.055</v>
      </c>
      <c r="O43" s="90" t="n">
        <f aca="false">O42/10</f>
        <v>76.435</v>
      </c>
      <c r="P43" s="90" t="n">
        <f aca="false">P42/10</f>
        <v>533.823</v>
      </c>
      <c r="Q43" s="86"/>
      <c r="R43" s="91"/>
    </row>
    <row r="44" customFormat="false" ht="15.75" hidden="false" customHeight="false" outlineLevel="0" collapsed="false">
      <c r="A44" s="92"/>
      <c r="B44" s="93" t="s">
        <v>66</v>
      </c>
      <c r="C44" s="93"/>
      <c r="D44" s="94"/>
      <c r="E44" s="94"/>
      <c r="F44" s="94"/>
      <c r="G44" s="94"/>
      <c r="H44" s="92"/>
      <c r="I44" s="94"/>
      <c r="J44" s="92"/>
      <c r="K44" s="93" t="s">
        <v>66</v>
      </c>
      <c r="L44" s="93"/>
      <c r="M44" s="95" t="n">
        <v>1</v>
      </c>
      <c r="N44" s="95" t="n">
        <v>1</v>
      </c>
      <c r="O44" s="95" t="n">
        <v>4</v>
      </c>
      <c r="P44" s="94"/>
      <c r="Q44" s="92"/>
      <c r="R44" s="94"/>
    </row>
    <row r="45" customFormat="false" ht="15" hidden="false" customHeight="false" outlineLevel="0" collapsed="false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</row>
    <row r="46" customFormat="false" ht="15.75" hidden="false" customHeight="false" outlineLevel="0" collapsed="false">
      <c r="A46" s="96"/>
      <c r="B46" s="96"/>
      <c r="C46" s="96"/>
      <c r="D46" s="96"/>
      <c r="E46" s="96"/>
      <c r="F46" s="96"/>
      <c r="G46" s="96"/>
      <c r="H46" s="96"/>
      <c r="I46" s="96"/>
      <c r="J46" s="97"/>
      <c r="K46" s="97" t="s">
        <v>67</v>
      </c>
      <c r="L46" s="97"/>
      <c r="M46" s="97"/>
      <c r="N46" s="97"/>
      <c r="O46" s="97"/>
      <c r="P46" s="97"/>
      <c r="Q46" s="97"/>
      <c r="R46" s="97"/>
    </row>
    <row r="47" customFormat="false" ht="15.75" hidden="false" customHeight="false" outlineLevel="0" collapsed="false">
      <c r="A47" s="96"/>
      <c r="B47" s="96"/>
      <c r="C47" s="96"/>
      <c r="D47" s="96"/>
      <c r="E47" s="96"/>
      <c r="F47" s="96"/>
      <c r="G47" s="96"/>
      <c r="H47" s="96"/>
      <c r="I47" s="96"/>
      <c r="J47" s="98" t="s">
        <v>68</v>
      </c>
      <c r="K47" s="97"/>
      <c r="L47" s="97"/>
      <c r="M47" s="97"/>
      <c r="N47" s="97"/>
      <c r="O47" s="97"/>
      <c r="P47" s="97"/>
      <c r="Q47" s="97"/>
      <c r="R47" s="97"/>
    </row>
    <row r="48" customFormat="false" ht="15.75" hidden="false" customHeight="false" outlineLevel="0" collapsed="false">
      <c r="A48" s="96"/>
      <c r="B48" s="96"/>
      <c r="C48" s="96"/>
      <c r="D48" s="96"/>
      <c r="E48" s="96"/>
      <c r="F48" s="96"/>
      <c r="G48" s="96"/>
      <c r="H48" s="96"/>
      <c r="I48" s="96"/>
      <c r="J48" s="97" t="s">
        <v>69</v>
      </c>
      <c r="K48" s="97"/>
      <c r="L48" s="97"/>
      <c r="M48" s="97"/>
      <c r="N48" s="97"/>
      <c r="O48" s="97"/>
      <c r="P48" s="97"/>
      <c r="Q48" s="97"/>
      <c r="R48" s="97"/>
    </row>
    <row r="49" customFormat="false" ht="15.75" hidden="false" customHeight="false" outlineLevel="0" collapsed="false">
      <c r="A49" s="96"/>
      <c r="B49" s="96"/>
      <c r="C49" s="96"/>
      <c r="D49" s="96"/>
      <c r="E49" s="96"/>
      <c r="F49" s="96"/>
      <c r="G49" s="96"/>
      <c r="H49" s="96"/>
      <c r="I49" s="96"/>
      <c r="J49" s="97" t="s">
        <v>70</v>
      </c>
      <c r="K49" s="97"/>
      <c r="L49" s="97"/>
      <c r="M49" s="97"/>
      <c r="N49" s="97"/>
      <c r="O49" s="97"/>
      <c r="P49" s="97"/>
      <c r="Q49" s="97"/>
      <c r="R49" s="97"/>
    </row>
    <row r="50" customFormat="false" ht="15.75" hidden="false" customHeight="false" outlineLevel="0" collapsed="false">
      <c r="A50" s="96"/>
      <c r="B50" s="96"/>
      <c r="C50" s="96"/>
      <c r="D50" s="96"/>
      <c r="E50" s="96"/>
      <c r="F50" s="96"/>
      <c r="G50" s="96"/>
      <c r="H50" s="96"/>
      <c r="I50" s="96"/>
      <c r="J50" s="97" t="s">
        <v>71</v>
      </c>
      <c r="K50" s="97"/>
      <c r="L50" s="97"/>
      <c r="M50" s="97"/>
      <c r="N50" s="97"/>
      <c r="O50" s="97"/>
      <c r="P50" s="97"/>
      <c r="Q50" s="97"/>
      <c r="R50" s="97"/>
    </row>
    <row r="51" customFormat="false" ht="15.75" hidden="false" customHeight="false" outlineLevel="0" collapsed="false">
      <c r="A51" s="96"/>
      <c r="B51" s="96"/>
      <c r="C51" s="96"/>
      <c r="D51" s="96"/>
      <c r="E51" s="96"/>
      <c r="F51" s="96"/>
      <c r="G51" s="96"/>
      <c r="H51" s="96"/>
      <c r="I51" s="96"/>
      <c r="J51" s="97" t="s">
        <v>72</v>
      </c>
      <c r="K51" s="97"/>
      <c r="L51" s="97"/>
      <c r="M51" s="97"/>
      <c r="N51" s="97"/>
      <c r="O51" s="97"/>
      <c r="P51" s="97"/>
      <c r="Q51" s="97"/>
      <c r="R51" s="97"/>
    </row>
    <row r="52" customFormat="false" ht="15" hidden="false" customHeight="false" outlineLevel="0" collapsed="false">
      <c r="A52" s="96"/>
      <c r="B52" s="96"/>
      <c r="C52" s="96"/>
      <c r="D52" s="96"/>
      <c r="E52" s="96"/>
      <c r="F52" s="96"/>
      <c r="G52" s="96"/>
      <c r="H52" s="96"/>
      <c r="I52" s="96"/>
      <c r="J52" s="99" t="s">
        <v>73</v>
      </c>
      <c r="K52" s="96"/>
      <c r="L52" s="96"/>
      <c r="M52" s="96"/>
      <c r="N52" s="96"/>
      <c r="O52" s="96"/>
      <c r="P52" s="96"/>
      <c r="Q52" s="96"/>
      <c r="R52" s="96"/>
    </row>
    <row r="53" customFormat="false" ht="15.75" hidden="false" customHeight="false" outlineLevel="0" collapsed="false">
      <c r="A53" s="96"/>
      <c r="B53" s="96"/>
      <c r="C53" s="96"/>
      <c r="D53" s="96"/>
      <c r="E53" s="96"/>
      <c r="F53" s="96"/>
      <c r="G53" s="96"/>
      <c r="H53" s="96"/>
      <c r="I53" s="96"/>
      <c r="J53" s="100" t="s">
        <v>74</v>
      </c>
      <c r="Q53" s="97"/>
    </row>
    <row r="54" customFormat="false" ht="15.75" hidden="false" customHeight="false" outlineLevel="0" collapsed="false">
      <c r="J54" s="101"/>
    </row>
  </sheetData>
  <mergeCells count="16">
    <mergeCell ref="B1:F1"/>
    <mergeCell ref="B2:P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O3"/>
    <mergeCell ref="P3:P4"/>
    <mergeCell ref="Q3:Q4"/>
    <mergeCell ref="R3:R4"/>
  </mergeCells>
  <printOptions headings="false" gridLines="false" gridLinesSet="true" horizontalCentered="false" verticalCentered="false"/>
  <pageMargins left="0.708333333333333" right="0.118055555555556" top="0.747916666666667" bottom="0.315277777777778" header="0.511811023622047" footer="0.511811023622047"/>
  <pageSetup paperSize="9" scale="5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4" man="true" max="16383" min="0"/>
  </rowBreaks>
  <colBreaks count="1" manualBreakCount="1">
    <brk id="9" man="true" max="65535" min="0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6" activeCellId="0" sqref="C3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38.57"/>
    <col collapsed="false" customWidth="true" hidden="false" outlineLevel="0" max="3" min="3" style="0" width="12.57"/>
    <col collapsed="false" customWidth="true" hidden="false" outlineLevel="0" max="5" min="4" style="0" width="9.29"/>
    <col collapsed="false" customWidth="true" hidden="false" outlineLevel="0" max="6" min="6" style="0" width="10.71"/>
    <col collapsed="false" customWidth="true" hidden="false" outlineLevel="0" max="7" min="7" style="0" width="17.42"/>
    <col collapsed="false" customWidth="true" hidden="false" outlineLevel="0" max="8" min="8" style="0" width="10.29"/>
    <col collapsed="false" customWidth="true" hidden="false" outlineLevel="0" max="9" min="9" style="0" width="10.71"/>
    <col collapsed="false" customWidth="true" hidden="false" outlineLevel="0" max="10" min="10" style="0" width="22.14"/>
    <col collapsed="false" customWidth="true" hidden="false" outlineLevel="0" max="11" min="11" style="0" width="37.99"/>
    <col collapsed="false" customWidth="true" hidden="false" outlineLevel="0" max="12" min="12" style="0" width="11.71"/>
    <col collapsed="false" customWidth="true" hidden="false" outlineLevel="0" max="14" min="13" style="0" width="9.42"/>
    <col collapsed="false" customWidth="true" hidden="false" outlineLevel="0" max="15" min="15" style="0" width="10.58"/>
    <col collapsed="false" customWidth="true" hidden="false" outlineLevel="0" max="16" min="16" style="0" width="17.71"/>
    <col collapsed="false" customWidth="true" hidden="false" outlineLevel="0" max="17" min="17" style="0" width="10.29"/>
    <col collapsed="false" customWidth="true" hidden="false" outlineLevel="0" max="18" min="18" style="0" width="10.99"/>
  </cols>
  <sheetData>
    <row r="1" customFormat="false" ht="32.25" hidden="false" customHeight="true" outlineLevel="0" collapsed="false">
      <c r="B1" s="259" t="s">
        <v>168</v>
      </c>
    </row>
    <row r="2" customFormat="false" ht="15.75" hidden="false" customHeight="true" outlineLevel="0" collapsed="false">
      <c r="A2" s="260" t="s">
        <v>2</v>
      </c>
      <c r="B2" s="261" t="s">
        <v>3</v>
      </c>
      <c r="C2" s="261" t="s">
        <v>4</v>
      </c>
      <c r="D2" s="262" t="s">
        <v>5</v>
      </c>
      <c r="E2" s="262"/>
      <c r="F2" s="262"/>
      <c r="G2" s="263" t="s">
        <v>6</v>
      </c>
      <c r="H2" s="264" t="s">
        <v>7</v>
      </c>
      <c r="I2" s="265" t="s">
        <v>8</v>
      </c>
      <c r="J2" s="260" t="s">
        <v>2</v>
      </c>
      <c r="K2" s="261" t="s">
        <v>3</v>
      </c>
      <c r="L2" s="261" t="s">
        <v>4</v>
      </c>
      <c r="M2" s="262" t="s">
        <v>5</v>
      </c>
      <c r="N2" s="262"/>
      <c r="O2" s="262"/>
      <c r="P2" s="263" t="s">
        <v>6</v>
      </c>
      <c r="Q2" s="264" t="s">
        <v>7</v>
      </c>
      <c r="R2" s="265" t="s">
        <v>8</v>
      </c>
    </row>
    <row r="3" customFormat="false" ht="15.75" hidden="false" customHeight="false" outlineLevel="0" collapsed="false">
      <c r="A3" s="260"/>
      <c r="B3" s="261"/>
      <c r="C3" s="261"/>
      <c r="D3" s="266" t="s">
        <v>9</v>
      </c>
      <c r="E3" s="266" t="s">
        <v>10</v>
      </c>
      <c r="F3" s="266" t="s">
        <v>11</v>
      </c>
      <c r="G3" s="263"/>
      <c r="H3" s="264"/>
      <c r="I3" s="265"/>
      <c r="J3" s="260"/>
      <c r="K3" s="261"/>
      <c r="L3" s="261"/>
      <c r="M3" s="266" t="s">
        <v>9</v>
      </c>
      <c r="N3" s="266" t="s">
        <v>10</v>
      </c>
      <c r="O3" s="266" t="s">
        <v>11</v>
      </c>
      <c r="P3" s="263"/>
      <c r="Q3" s="264"/>
      <c r="R3" s="265"/>
    </row>
    <row r="4" customFormat="false" ht="37.5" hidden="false" customHeight="false" outlineLevel="0" collapsed="false">
      <c r="A4" s="109" t="s">
        <v>12</v>
      </c>
      <c r="B4" s="110"/>
      <c r="C4" s="111"/>
      <c r="D4" s="112"/>
      <c r="E4" s="112"/>
      <c r="F4" s="112"/>
      <c r="G4" s="113"/>
      <c r="H4" s="114"/>
      <c r="I4" s="115"/>
      <c r="J4" s="109" t="s">
        <v>13</v>
      </c>
      <c r="K4" s="110"/>
      <c r="L4" s="111"/>
      <c r="M4" s="112"/>
      <c r="N4" s="112"/>
      <c r="O4" s="112"/>
      <c r="P4" s="113"/>
      <c r="Q4" s="114"/>
      <c r="R4" s="115"/>
    </row>
    <row r="5" customFormat="false" ht="37.5" hidden="false" customHeight="false" outlineLevel="0" collapsed="false">
      <c r="A5" s="116" t="s">
        <v>14</v>
      </c>
      <c r="B5" s="133" t="s">
        <v>169</v>
      </c>
      <c r="C5" s="138" t="n">
        <v>200</v>
      </c>
      <c r="D5" s="139" t="n">
        <v>10.49</v>
      </c>
      <c r="E5" s="139" t="n">
        <v>9.48</v>
      </c>
      <c r="F5" s="139" t="n">
        <v>20</v>
      </c>
      <c r="G5" s="127" t="n">
        <v>184</v>
      </c>
      <c r="H5" s="192" t="n">
        <v>188</v>
      </c>
      <c r="I5" s="140" t="n">
        <v>31.6</v>
      </c>
      <c r="J5" s="116" t="s">
        <v>14</v>
      </c>
      <c r="K5" s="133" t="s">
        <v>103</v>
      </c>
      <c r="L5" s="138" t="n">
        <v>250</v>
      </c>
      <c r="M5" s="25" t="n">
        <v>12.47</v>
      </c>
      <c r="N5" s="25" t="n">
        <v>10.3</v>
      </c>
      <c r="O5" s="25" t="n">
        <v>42.06</v>
      </c>
      <c r="P5" s="32" t="n">
        <v>368.7</v>
      </c>
      <c r="Q5" s="192" t="s">
        <v>104</v>
      </c>
      <c r="R5" s="140" t="n">
        <v>53.69</v>
      </c>
    </row>
    <row r="6" customFormat="false" ht="37.5" hidden="false" customHeight="true" outlineLevel="0" collapsed="false">
      <c r="A6" s="116"/>
      <c r="B6" s="267" t="s">
        <v>170</v>
      </c>
      <c r="C6" s="195" t="n">
        <v>80</v>
      </c>
      <c r="D6" s="189" t="n">
        <v>8.08</v>
      </c>
      <c r="E6" s="189" t="n">
        <v>9.12</v>
      </c>
      <c r="F6" s="189" t="n">
        <v>44.88</v>
      </c>
      <c r="G6" s="189" t="n">
        <v>268</v>
      </c>
      <c r="H6" s="195"/>
      <c r="I6" s="268" t="n">
        <v>22.75</v>
      </c>
      <c r="J6" s="116"/>
      <c r="K6" s="133" t="s">
        <v>171</v>
      </c>
      <c r="L6" s="138" t="n">
        <v>50</v>
      </c>
      <c r="M6" s="127" t="n">
        <v>0.84</v>
      </c>
      <c r="N6" s="127" t="n">
        <v>5.85</v>
      </c>
      <c r="O6" s="127" t="n">
        <v>4.1</v>
      </c>
      <c r="P6" s="127" t="n">
        <v>38.55</v>
      </c>
      <c r="Q6" s="192" t="n">
        <v>45</v>
      </c>
      <c r="R6" s="140" t="n">
        <v>10.66</v>
      </c>
    </row>
    <row r="7" customFormat="false" ht="24" hidden="false" customHeight="true" outlineLevel="0" collapsed="false">
      <c r="A7" s="117"/>
      <c r="B7" s="133" t="s">
        <v>124</v>
      </c>
      <c r="C7" s="138" t="s">
        <v>37</v>
      </c>
      <c r="D7" s="139" t="n">
        <v>0.3</v>
      </c>
      <c r="E7" s="139" t="n">
        <v>0.05</v>
      </c>
      <c r="F7" s="139" t="n">
        <v>15.2</v>
      </c>
      <c r="G7" s="139" t="n">
        <v>60</v>
      </c>
      <c r="H7" s="192" t="n">
        <v>686</v>
      </c>
      <c r="I7" s="140" t="n">
        <v>5.65</v>
      </c>
      <c r="J7" s="117"/>
      <c r="K7" s="133" t="s">
        <v>124</v>
      </c>
      <c r="L7" s="138" t="s">
        <v>37</v>
      </c>
      <c r="M7" s="139" t="n">
        <v>0.3</v>
      </c>
      <c r="N7" s="139" t="n">
        <v>0.05</v>
      </c>
      <c r="O7" s="139" t="n">
        <v>15.2</v>
      </c>
      <c r="P7" s="139" t="n">
        <v>60</v>
      </c>
      <c r="Q7" s="192" t="n">
        <v>686</v>
      </c>
      <c r="R7" s="140" t="n">
        <v>5.65</v>
      </c>
    </row>
    <row r="8" customFormat="false" ht="24" hidden="false" customHeight="true" outlineLevel="0" collapsed="false">
      <c r="A8" s="117"/>
      <c r="B8" s="23" t="s">
        <v>172</v>
      </c>
      <c r="C8" s="208" t="n">
        <v>130</v>
      </c>
      <c r="D8" s="201" t="n">
        <v>0.52</v>
      </c>
      <c r="E8" s="201" t="n">
        <v>0.52</v>
      </c>
      <c r="F8" s="201" t="n">
        <v>12.68</v>
      </c>
      <c r="G8" s="200" t="n">
        <v>57.72</v>
      </c>
      <c r="H8" s="204" t="n">
        <v>386</v>
      </c>
      <c r="I8" s="269" t="n">
        <v>13</v>
      </c>
      <c r="J8" s="117"/>
      <c r="K8" s="23" t="s">
        <v>125</v>
      </c>
      <c r="L8" s="193" t="n">
        <v>40</v>
      </c>
      <c r="M8" s="194" t="n">
        <v>3.04</v>
      </c>
      <c r="N8" s="194" t="n">
        <v>0.32</v>
      </c>
      <c r="O8" s="194" t="n">
        <v>23.2</v>
      </c>
      <c r="P8" s="194" t="n">
        <v>104.5</v>
      </c>
      <c r="Q8" s="192"/>
      <c r="R8" s="140" t="n">
        <v>3</v>
      </c>
    </row>
    <row r="9" customFormat="false" ht="24" hidden="false" customHeight="true" outlineLevel="0" collapsed="false">
      <c r="A9" s="118" t="s">
        <v>26</v>
      </c>
      <c r="B9" s="142"/>
      <c r="C9" s="206" t="n">
        <v>649</v>
      </c>
      <c r="D9" s="207" t="n">
        <f aca="false">SUM(D4:D8)</f>
        <v>19.39</v>
      </c>
      <c r="E9" s="207" t="n">
        <f aca="false">SUM(E4:E8)</f>
        <v>19.17</v>
      </c>
      <c r="F9" s="207" t="n">
        <f aca="false">SUM(F4:F8)</f>
        <v>92.76</v>
      </c>
      <c r="G9" s="207" t="n">
        <f aca="false">SUM(G4:G8)</f>
        <v>569.72</v>
      </c>
      <c r="H9" s="192"/>
      <c r="I9" s="270" t="n">
        <f aca="false">SUM(I4:I8)</f>
        <v>73</v>
      </c>
      <c r="J9" s="118" t="s">
        <v>26</v>
      </c>
      <c r="K9" s="23"/>
      <c r="L9" s="202" t="n">
        <v>559</v>
      </c>
      <c r="M9" s="160" t="n">
        <f aca="false">SUM(M5:M8)</f>
        <v>16.65</v>
      </c>
      <c r="N9" s="160" t="n">
        <f aca="false">SUM(N5:N8)</f>
        <v>16.52</v>
      </c>
      <c r="O9" s="160" t="n">
        <f aca="false">SUM(O5:O8)</f>
        <v>84.56</v>
      </c>
      <c r="P9" s="160" t="n">
        <f aca="false">SUM(P5:P8)</f>
        <v>571.75</v>
      </c>
      <c r="Q9" s="204"/>
      <c r="R9" s="144" t="n">
        <f aca="false">SUM(R5:R8)</f>
        <v>73</v>
      </c>
    </row>
    <row r="10" customFormat="false" ht="26.25" hidden="false" customHeight="true" outlineLevel="0" collapsed="false">
      <c r="A10" s="109" t="s">
        <v>27</v>
      </c>
      <c r="B10" s="110"/>
      <c r="C10" s="271"/>
      <c r="D10" s="272"/>
      <c r="E10" s="272"/>
      <c r="F10" s="272"/>
      <c r="G10" s="273"/>
      <c r="H10" s="274"/>
      <c r="I10" s="275"/>
      <c r="J10" s="109" t="s">
        <v>28</v>
      </c>
      <c r="K10" s="110"/>
      <c r="L10" s="271"/>
      <c r="M10" s="272"/>
      <c r="N10" s="272"/>
      <c r="O10" s="272"/>
      <c r="P10" s="273"/>
      <c r="Q10" s="274"/>
      <c r="R10" s="275"/>
    </row>
    <row r="11" customFormat="false" ht="20.25" hidden="false" customHeight="true" outlineLevel="0" collapsed="false">
      <c r="A11" s="116" t="s">
        <v>14</v>
      </c>
      <c r="B11" s="133" t="s">
        <v>103</v>
      </c>
      <c r="C11" s="138" t="n">
        <v>250</v>
      </c>
      <c r="D11" s="25" t="n">
        <v>12.47</v>
      </c>
      <c r="E11" s="25" t="n">
        <v>10.3</v>
      </c>
      <c r="F11" s="25" t="n">
        <v>42.06</v>
      </c>
      <c r="G11" s="32" t="n">
        <v>368.7</v>
      </c>
      <c r="H11" s="192" t="s">
        <v>104</v>
      </c>
      <c r="I11" s="140" t="n">
        <v>53.69</v>
      </c>
      <c r="J11" s="116" t="s">
        <v>14</v>
      </c>
      <c r="K11" s="133" t="s">
        <v>96</v>
      </c>
      <c r="L11" s="26" t="n">
        <v>100</v>
      </c>
      <c r="M11" s="199" t="n">
        <v>10.06</v>
      </c>
      <c r="N11" s="199" t="n">
        <v>4.42</v>
      </c>
      <c r="O11" s="199" t="n">
        <v>13.34</v>
      </c>
      <c r="P11" s="199" t="n">
        <v>169.46</v>
      </c>
      <c r="Q11" s="204" t="n">
        <v>454</v>
      </c>
      <c r="R11" s="60" t="n">
        <v>44.43</v>
      </c>
    </row>
    <row r="12" customFormat="false" ht="24.75" hidden="false" customHeight="true" outlineLevel="0" collapsed="false">
      <c r="A12" s="117"/>
      <c r="B12" s="133" t="s">
        <v>147</v>
      </c>
      <c r="C12" s="193" t="n">
        <v>60</v>
      </c>
      <c r="D12" s="194" t="n">
        <v>0.71</v>
      </c>
      <c r="E12" s="194" t="n">
        <v>6.89</v>
      </c>
      <c r="F12" s="194" t="n">
        <v>4.01</v>
      </c>
      <c r="G12" s="194" t="n">
        <v>67.1</v>
      </c>
      <c r="H12" s="192" t="n">
        <v>71</v>
      </c>
      <c r="I12" s="276" t="n">
        <v>9.47</v>
      </c>
      <c r="J12" s="117"/>
      <c r="K12" s="23" t="s">
        <v>51</v>
      </c>
      <c r="L12" s="199" t="n">
        <v>150</v>
      </c>
      <c r="M12" s="200" t="n">
        <v>3.32</v>
      </c>
      <c r="N12" s="200" t="n">
        <v>5.84</v>
      </c>
      <c r="O12" s="200" t="n">
        <v>26.8</v>
      </c>
      <c r="P12" s="200" t="n">
        <v>219.5</v>
      </c>
      <c r="Q12" s="199" t="n">
        <v>332</v>
      </c>
      <c r="R12" s="277" t="n">
        <v>11.86</v>
      </c>
    </row>
    <row r="13" customFormat="false" ht="35.25" hidden="false" customHeight="true" outlineLevel="0" collapsed="false">
      <c r="A13" s="117"/>
      <c r="B13" s="133" t="s">
        <v>24</v>
      </c>
      <c r="C13" s="138" t="n">
        <v>200</v>
      </c>
      <c r="D13" s="139" t="n">
        <v>3.87</v>
      </c>
      <c r="E13" s="139" t="n">
        <v>3.48</v>
      </c>
      <c r="F13" s="139" t="n">
        <v>11.1</v>
      </c>
      <c r="G13" s="139" t="n">
        <v>91.2</v>
      </c>
      <c r="H13" s="134" t="n">
        <v>690</v>
      </c>
      <c r="I13" s="139" t="n">
        <v>6.84</v>
      </c>
      <c r="J13" s="117"/>
      <c r="K13" s="133" t="s">
        <v>133</v>
      </c>
      <c r="L13" s="193" t="n">
        <v>20</v>
      </c>
      <c r="M13" s="194" t="n">
        <v>0.73</v>
      </c>
      <c r="N13" s="194" t="n">
        <v>0.49</v>
      </c>
      <c r="O13" s="194" t="n">
        <v>1.94</v>
      </c>
      <c r="P13" s="194" t="n">
        <v>14.8</v>
      </c>
      <c r="Q13" s="192" t="n">
        <v>588</v>
      </c>
      <c r="R13" s="276" t="n">
        <v>2.1</v>
      </c>
    </row>
    <row r="14" customFormat="false" ht="22.5" hidden="false" customHeight="true" outlineLevel="0" collapsed="false">
      <c r="A14" s="117"/>
      <c r="B14" s="133" t="s">
        <v>125</v>
      </c>
      <c r="C14" s="193" t="n">
        <v>40</v>
      </c>
      <c r="D14" s="194" t="n">
        <v>3.04</v>
      </c>
      <c r="E14" s="194" t="n">
        <v>0.32</v>
      </c>
      <c r="F14" s="194" t="n">
        <v>23.2</v>
      </c>
      <c r="G14" s="194" t="n">
        <v>104.5</v>
      </c>
      <c r="H14" s="192"/>
      <c r="I14" s="140" t="n">
        <v>3</v>
      </c>
      <c r="J14" s="117"/>
      <c r="K14" s="133" t="s">
        <v>149</v>
      </c>
      <c r="L14" s="193" t="n">
        <v>50</v>
      </c>
      <c r="M14" s="194" t="n">
        <v>1.19</v>
      </c>
      <c r="N14" s="194" t="n">
        <v>8</v>
      </c>
      <c r="O14" s="194" t="n">
        <v>12.3</v>
      </c>
      <c r="P14" s="194" t="n">
        <v>62.86</v>
      </c>
      <c r="Q14" s="192" t="n">
        <v>57</v>
      </c>
      <c r="R14" s="276" t="n">
        <v>8.71</v>
      </c>
    </row>
    <row r="15" customFormat="false" ht="24.75" hidden="false" customHeight="true" outlineLevel="0" collapsed="false">
      <c r="A15" s="117"/>
      <c r="B15" s="133"/>
      <c r="C15" s="193"/>
      <c r="D15" s="194"/>
      <c r="E15" s="194"/>
      <c r="F15" s="194"/>
      <c r="G15" s="194"/>
      <c r="H15" s="192"/>
      <c r="I15" s="140"/>
      <c r="J15" s="117"/>
      <c r="K15" s="133" t="s">
        <v>45</v>
      </c>
      <c r="L15" s="193" t="n">
        <v>200</v>
      </c>
      <c r="M15" s="194" t="n">
        <v>1.14</v>
      </c>
      <c r="N15" s="194" t="n">
        <v>0.66</v>
      </c>
      <c r="O15" s="194" t="n">
        <v>6.82</v>
      </c>
      <c r="P15" s="194" t="n">
        <v>37.8</v>
      </c>
      <c r="Q15" s="192" t="n">
        <v>692</v>
      </c>
      <c r="R15" s="276" t="n">
        <v>2.9</v>
      </c>
    </row>
    <row r="16" customFormat="false" ht="18.75" hidden="false" customHeight="false" outlineLevel="0" collapsed="false">
      <c r="A16" s="117"/>
      <c r="B16" s="133"/>
      <c r="C16" s="138"/>
      <c r="D16" s="139"/>
      <c r="E16" s="139"/>
      <c r="F16" s="139"/>
      <c r="G16" s="139"/>
      <c r="H16" s="192"/>
      <c r="I16" s="140"/>
      <c r="J16" s="117"/>
      <c r="K16" s="133" t="s">
        <v>125</v>
      </c>
      <c r="L16" s="193" t="n">
        <v>40</v>
      </c>
      <c r="M16" s="194" t="n">
        <v>3.04</v>
      </c>
      <c r="N16" s="194" t="n">
        <v>0.32</v>
      </c>
      <c r="O16" s="194" t="n">
        <v>23.2</v>
      </c>
      <c r="P16" s="194" t="n">
        <v>104.5</v>
      </c>
      <c r="Q16" s="192"/>
      <c r="R16" s="140" t="n">
        <v>3</v>
      </c>
    </row>
    <row r="17" customFormat="false" ht="24" hidden="false" customHeight="true" outlineLevel="0" collapsed="false">
      <c r="A17" s="118" t="s">
        <v>26</v>
      </c>
      <c r="B17" s="142"/>
      <c r="C17" s="145" t="n">
        <f aca="false">SUM(C11:C16)</f>
        <v>550</v>
      </c>
      <c r="D17" s="145" t="n">
        <f aca="false">SUM(D11:D16)</f>
        <v>20.09</v>
      </c>
      <c r="E17" s="145" t="n">
        <f aca="false">SUM(E11:E16)</f>
        <v>20.99</v>
      </c>
      <c r="F17" s="145" t="n">
        <f aca="false">SUM(F11:F16)</f>
        <v>80.37</v>
      </c>
      <c r="G17" s="145" t="n">
        <f aca="false">SUM(G11:G16)</f>
        <v>631.5</v>
      </c>
      <c r="H17" s="191"/>
      <c r="I17" s="146" t="n">
        <f aca="false">SUM(I11:I16)</f>
        <v>73</v>
      </c>
      <c r="J17" s="118" t="s">
        <v>26</v>
      </c>
      <c r="K17" s="142"/>
      <c r="L17" s="278" t="n">
        <f aca="false">SUM(L11:L16)</f>
        <v>560</v>
      </c>
      <c r="M17" s="161" t="n">
        <f aca="false">SUM(M11:M16)</f>
        <v>19.48</v>
      </c>
      <c r="N17" s="161" t="n">
        <f aca="false">SUM(N11:N16)</f>
        <v>19.73</v>
      </c>
      <c r="O17" s="161" t="n">
        <f aca="false">SUM(O11:O16)</f>
        <v>84.4</v>
      </c>
      <c r="P17" s="161" t="n">
        <f aca="false">SUM(P11:P16)</f>
        <v>608.92</v>
      </c>
      <c r="Q17" s="206"/>
      <c r="R17" s="146" t="n">
        <f aca="false">SUM(R11:R16)</f>
        <v>73</v>
      </c>
    </row>
    <row r="18" customFormat="false" ht="27.75" hidden="false" customHeight="true" outlineLevel="0" collapsed="false">
      <c r="A18" s="109" t="s">
        <v>39</v>
      </c>
      <c r="B18" s="110"/>
      <c r="C18" s="271"/>
      <c r="D18" s="272"/>
      <c r="E18" s="272"/>
      <c r="F18" s="272"/>
      <c r="G18" s="273"/>
      <c r="H18" s="274"/>
      <c r="I18" s="275"/>
      <c r="J18" s="109" t="s">
        <v>40</v>
      </c>
      <c r="K18" s="110"/>
      <c r="L18" s="271"/>
      <c r="M18" s="272"/>
      <c r="N18" s="272"/>
      <c r="O18" s="272"/>
      <c r="P18" s="273"/>
      <c r="Q18" s="274"/>
      <c r="R18" s="275"/>
    </row>
    <row r="19" customFormat="false" ht="38.25" hidden="false" customHeight="true" outlineLevel="0" collapsed="false">
      <c r="A19" s="116" t="s">
        <v>14</v>
      </c>
      <c r="B19" s="23" t="s">
        <v>173</v>
      </c>
      <c r="C19" s="24" t="n">
        <v>200</v>
      </c>
      <c r="D19" s="25" t="n">
        <v>5.49</v>
      </c>
      <c r="E19" s="25" t="n">
        <v>4.54</v>
      </c>
      <c r="F19" s="25" t="n">
        <v>32.86</v>
      </c>
      <c r="G19" s="25" t="n">
        <v>174.22</v>
      </c>
      <c r="H19" s="26" t="n">
        <v>160</v>
      </c>
      <c r="I19" s="25" t="n">
        <v>19.96</v>
      </c>
      <c r="J19" s="116" t="s">
        <v>14</v>
      </c>
      <c r="K19" s="133" t="s">
        <v>50</v>
      </c>
      <c r="L19" s="195" t="n">
        <v>200</v>
      </c>
      <c r="M19" s="189" t="n">
        <v>7.26</v>
      </c>
      <c r="N19" s="189" t="n">
        <v>5.88</v>
      </c>
      <c r="O19" s="189" t="n">
        <v>34</v>
      </c>
      <c r="P19" s="189" t="n">
        <v>238</v>
      </c>
      <c r="Q19" s="192" t="n">
        <v>302</v>
      </c>
      <c r="R19" s="268" t="n">
        <v>20.49</v>
      </c>
    </row>
    <row r="20" customFormat="false" ht="36" hidden="false" customHeight="true" outlineLevel="0" collapsed="false">
      <c r="A20" s="117"/>
      <c r="B20" s="133" t="s">
        <v>174</v>
      </c>
      <c r="C20" s="138" t="s">
        <v>146</v>
      </c>
      <c r="D20" s="25" t="n">
        <v>12.16</v>
      </c>
      <c r="E20" s="25" t="n">
        <v>12.98</v>
      </c>
      <c r="F20" s="25" t="n">
        <v>31.74</v>
      </c>
      <c r="G20" s="25" t="n">
        <v>340.54</v>
      </c>
      <c r="H20" s="192" t="n">
        <v>362</v>
      </c>
      <c r="I20" s="140" t="n">
        <v>50.44</v>
      </c>
      <c r="J20" s="117"/>
      <c r="K20" s="133" t="s">
        <v>154</v>
      </c>
      <c r="L20" s="195" t="n">
        <v>100</v>
      </c>
      <c r="M20" s="189" t="n">
        <v>8.45</v>
      </c>
      <c r="N20" s="189" t="n">
        <v>4.98</v>
      </c>
      <c r="O20" s="189" t="n">
        <v>2.16</v>
      </c>
      <c r="P20" s="189" t="n">
        <v>150.3</v>
      </c>
      <c r="Q20" s="195" t="n">
        <v>340</v>
      </c>
      <c r="R20" s="268" t="n">
        <v>38.2</v>
      </c>
    </row>
    <row r="21" customFormat="false" ht="18.75" hidden="false" customHeight="false" outlineLevel="0" collapsed="false">
      <c r="A21" s="117"/>
      <c r="B21" s="133" t="s">
        <v>20</v>
      </c>
      <c r="C21" s="138" t="s">
        <v>21</v>
      </c>
      <c r="D21" s="139" t="n">
        <v>0.19</v>
      </c>
      <c r="E21" s="139" t="n">
        <v>0.04</v>
      </c>
      <c r="F21" s="139" t="n">
        <v>10.98</v>
      </c>
      <c r="G21" s="139" t="n">
        <v>43.9</v>
      </c>
      <c r="H21" s="192" t="n">
        <v>685</v>
      </c>
      <c r="I21" s="140" t="n">
        <v>2.6</v>
      </c>
      <c r="J21" s="117"/>
      <c r="K21" s="133" t="s">
        <v>18</v>
      </c>
      <c r="L21" s="193" t="n">
        <v>50</v>
      </c>
      <c r="M21" s="194" t="n">
        <v>1</v>
      </c>
      <c r="N21" s="194" t="n">
        <v>8</v>
      </c>
      <c r="O21" s="194" t="n">
        <v>11.2</v>
      </c>
      <c r="P21" s="194" t="n">
        <v>73.5</v>
      </c>
      <c r="Q21" s="192" t="n">
        <v>57</v>
      </c>
      <c r="R21" s="276" t="n">
        <v>8.71</v>
      </c>
    </row>
    <row r="22" customFormat="false" ht="18.75" hidden="false" customHeight="false" outlineLevel="0" collapsed="false">
      <c r="A22" s="117"/>
      <c r="B22" s="133"/>
      <c r="C22" s="138"/>
      <c r="D22" s="189"/>
      <c r="E22" s="189"/>
      <c r="F22" s="189"/>
      <c r="G22" s="189"/>
      <c r="H22" s="192"/>
      <c r="I22" s="140"/>
      <c r="J22" s="117"/>
      <c r="K22" s="133" t="s">
        <v>20</v>
      </c>
      <c r="L22" s="138" t="s">
        <v>21</v>
      </c>
      <c r="M22" s="139" t="n">
        <v>0.19</v>
      </c>
      <c r="N22" s="139" t="n">
        <v>0.04</v>
      </c>
      <c r="O22" s="139" t="n">
        <v>10.98</v>
      </c>
      <c r="P22" s="139" t="n">
        <v>43.9</v>
      </c>
      <c r="Q22" s="192" t="n">
        <v>685</v>
      </c>
      <c r="R22" s="140" t="n">
        <v>2.6</v>
      </c>
    </row>
    <row r="23" customFormat="false" ht="27.75" hidden="false" customHeight="true" outlineLevel="0" collapsed="false">
      <c r="A23" s="117"/>
      <c r="B23" s="133"/>
      <c r="C23" s="138"/>
      <c r="D23" s="189"/>
      <c r="E23" s="189"/>
      <c r="F23" s="189"/>
      <c r="G23" s="189"/>
      <c r="H23" s="192"/>
      <c r="I23" s="140"/>
      <c r="J23" s="117"/>
      <c r="K23" s="23" t="s">
        <v>125</v>
      </c>
      <c r="L23" s="208" t="n">
        <v>40</v>
      </c>
      <c r="M23" s="201" t="n">
        <v>3.04</v>
      </c>
      <c r="N23" s="201" t="n">
        <v>0.32</v>
      </c>
      <c r="O23" s="201" t="n">
        <v>23.2</v>
      </c>
      <c r="P23" s="201" t="n">
        <v>104.5</v>
      </c>
      <c r="Q23" s="204"/>
      <c r="R23" s="29" t="n">
        <v>3</v>
      </c>
    </row>
    <row r="24" customFormat="false" ht="24" hidden="false" customHeight="true" outlineLevel="0" collapsed="false">
      <c r="A24" s="118" t="s">
        <v>26</v>
      </c>
      <c r="B24" s="142"/>
      <c r="C24" s="206" t="n">
        <v>562</v>
      </c>
      <c r="D24" s="207" t="n">
        <f aca="false">SUM(D19:D22)</f>
        <v>17.84</v>
      </c>
      <c r="E24" s="207" t="n">
        <f aca="false">SUM(E19:E22)</f>
        <v>17.56</v>
      </c>
      <c r="F24" s="207" t="n">
        <f aca="false">SUM(F19:F22)</f>
        <v>75.58</v>
      </c>
      <c r="G24" s="207" t="n">
        <f aca="false">SUM(G19:G22)</f>
        <v>558.66</v>
      </c>
      <c r="H24" s="192"/>
      <c r="I24" s="270" t="n">
        <f aca="false">SUM(I19:I22)</f>
        <v>73</v>
      </c>
      <c r="J24" s="118" t="s">
        <v>26</v>
      </c>
      <c r="K24" s="137"/>
      <c r="L24" s="145" t="n">
        <v>602</v>
      </c>
      <c r="M24" s="161" t="n">
        <f aca="false">SUM(M19:M23)</f>
        <v>19.94</v>
      </c>
      <c r="N24" s="161" t="n">
        <f aca="false">SUM(N19:N23)</f>
        <v>19.22</v>
      </c>
      <c r="O24" s="161" t="n">
        <f aca="false">SUM(O19:O23)</f>
        <v>81.54</v>
      </c>
      <c r="P24" s="161" t="n">
        <f aca="false">SUM(P19:P23)</f>
        <v>610.2</v>
      </c>
      <c r="Q24" s="161"/>
      <c r="R24" s="146" t="n">
        <f aca="false">SUM(R19:R23)</f>
        <v>73</v>
      </c>
    </row>
    <row r="25" customFormat="false" ht="23.25" hidden="false" customHeight="true" outlineLevel="0" collapsed="false">
      <c r="A25" s="109" t="s">
        <v>47</v>
      </c>
      <c r="B25" s="110"/>
      <c r="C25" s="111"/>
      <c r="D25" s="112"/>
      <c r="E25" s="112"/>
      <c r="F25" s="112"/>
      <c r="G25" s="113"/>
      <c r="H25" s="114"/>
      <c r="I25" s="115"/>
      <c r="J25" s="109" t="s">
        <v>48</v>
      </c>
      <c r="K25" s="110"/>
      <c r="L25" s="111"/>
      <c r="M25" s="112"/>
      <c r="N25" s="112"/>
      <c r="O25" s="112"/>
      <c r="P25" s="113"/>
      <c r="Q25" s="114"/>
      <c r="R25" s="115"/>
    </row>
    <row r="26" customFormat="false" ht="27.75" hidden="false" customHeight="true" outlineLevel="0" collapsed="false">
      <c r="A26" s="116" t="s">
        <v>14</v>
      </c>
      <c r="B26" s="23" t="s">
        <v>56</v>
      </c>
      <c r="C26" s="208" t="s">
        <v>138</v>
      </c>
      <c r="D26" s="201" t="n">
        <v>13.63</v>
      </c>
      <c r="E26" s="201" t="n">
        <v>13.99</v>
      </c>
      <c r="F26" s="201" t="n">
        <v>16.09</v>
      </c>
      <c r="G26" s="201" t="n">
        <v>213.11</v>
      </c>
      <c r="H26" s="204" t="n">
        <v>437</v>
      </c>
      <c r="I26" s="269" t="n">
        <v>53.42</v>
      </c>
      <c r="J26" s="116" t="s">
        <v>14</v>
      </c>
      <c r="K26" s="133" t="s">
        <v>175</v>
      </c>
      <c r="L26" s="195" t="s">
        <v>176</v>
      </c>
      <c r="M26" s="189" t="n">
        <v>9.56</v>
      </c>
      <c r="N26" s="189" t="n">
        <v>13.69</v>
      </c>
      <c r="O26" s="189" t="n">
        <v>6.48</v>
      </c>
      <c r="P26" s="189" t="n">
        <v>289.33</v>
      </c>
      <c r="Q26" s="192" t="n">
        <v>462</v>
      </c>
      <c r="R26" s="268" t="n">
        <v>41.74</v>
      </c>
    </row>
    <row r="27" customFormat="false" ht="26.25" hidden="false" customHeight="true" outlineLevel="0" collapsed="false">
      <c r="A27" s="117"/>
      <c r="B27" s="23" t="s">
        <v>59</v>
      </c>
      <c r="C27" s="208" t="n">
        <v>150</v>
      </c>
      <c r="D27" s="201" t="n">
        <v>1.3</v>
      </c>
      <c r="E27" s="201" t="n">
        <v>4.08</v>
      </c>
      <c r="F27" s="201" t="n">
        <v>35.18</v>
      </c>
      <c r="G27" s="201" t="n">
        <v>197.83</v>
      </c>
      <c r="H27" s="204" t="n">
        <v>510</v>
      </c>
      <c r="I27" s="269" t="n">
        <v>8.32</v>
      </c>
      <c r="J27" s="117"/>
      <c r="K27" s="23" t="s">
        <v>89</v>
      </c>
      <c r="L27" s="193" t="n">
        <v>150</v>
      </c>
      <c r="M27" s="194" t="n">
        <v>6.58</v>
      </c>
      <c r="N27" s="194" t="n">
        <v>5.08</v>
      </c>
      <c r="O27" s="194" t="n">
        <v>38.74</v>
      </c>
      <c r="P27" s="194" t="n">
        <v>246</v>
      </c>
      <c r="Q27" s="192" t="n">
        <v>508</v>
      </c>
      <c r="R27" s="276" t="n">
        <v>16.88</v>
      </c>
    </row>
    <row r="28" customFormat="false" ht="24.75" hidden="false" customHeight="true" outlineLevel="0" collapsed="false">
      <c r="A28" s="117"/>
      <c r="B28" s="133" t="s">
        <v>46</v>
      </c>
      <c r="C28" s="134" t="n">
        <v>25</v>
      </c>
      <c r="D28" s="127" t="n">
        <v>0.32</v>
      </c>
      <c r="E28" s="127" t="n">
        <v>0.06</v>
      </c>
      <c r="F28" s="127" t="n">
        <v>1.08</v>
      </c>
      <c r="G28" s="127" t="n">
        <v>6.1</v>
      </c>
      <c r="H28" s="26" t="n">
        <v>45</v>
      </c>
      <c r="I28" s="127" t="n">
        <v>5.36</v>
      </c>
      <c r="J28" s="117"/>
      <c r="K28" s="133" t="s">
        <v>111</v>
      </c>
      <c r="L28" s="138" t="n">
        <v>30</v>
      </c>
      <c r="M28" s="189" t="n">
        <v>0.39</v>
      </c>
      <c r="N28" s="189" t="n">
        <v>0.07</v>
      </c>
      <c r="O28" s="189" t="n">
        <v>1.33</v>
      </c>
      <c r="P28" s="189" t="n">
        <v>7.47</v>
      </c>
      <c r="Q28" s="192"/>
      <c r="R28" s="140" t="n">
        <v>5.73</v>
      </c>
    </row>
    <row r="29" customFormat="false" ht="24.75" hidden="false" customHeight="true" outlineLevel="0" collapsed="false">
      <c r="A29" s="117"/>
      <c r="B29" s="23" t="s">
        <v>45</v>
      </c>
      <c r="C29" s="208" t="n">
        <v>200</v>
      </c>
      <c r="D29" s="201" t="n">
        <v>1.14</v>
      </c>
      <c r="E29" s="201" t="n">
        <v>0.66</v>
      </c>
      <c r="F29" s="201" t="n">
        <v>6.82</v>
      </c>
      <c r="G29" s="201" t="n">
        <v>37.8</v>
      </c>
      <c r="H29" s="204" t="n">
        <v>692</v>
      </c>
      <c r="I29" s="269" t="n">
        <v>2.9</v>
      </c>
      <c r="J29" s="117"/>
      <c r="K29" s="133" t="s">
        <v>124</v>
      </c>
      <c r="L29" s="138" t="s">
        <v>37</v>
      </c>
      <c r="M29" s="139" t="n">
        <v>0.3</v>
      </c>
      <c r="N29" s="139" t="n">
        <v>0.05</v>
      </c>
      <c r="O29" s="139" t="n">
        <v>15.2</v>
      </c>
      <c r="P29" s="139" t="n">
        <v>60</v>
      </c>
      <c r="Q29" s="192" t="n">
        <v>686</v>
      </c>
      <c r="R29" s="140" t="n">
        <v>5.65</v>
      </c>
    </row>
    <row r="30" customFormat="false" ht="26.25" hidden="false" customHeight="true" outlineLevel="0" collapsed="false">
      <c r="A30" s="117"/>
      <c r="B30" s="23" t="s">
        <v>125</v>
      </c>
      <c r="C30" s="208" t="n">
        <v>40</v>
      </c>
      <c r="D30" s="201" t="n">
        <v>3.04</v>
      </c>
      <c r="E30" s="201" t="n">
        <v>0.32</v>
      </c>
      <c r="F30" s="201" t="n">
        <v>23.2</v>
      </c>
      <c r="G30" s="201" t="n">
        <v>104.5</v>
      </c>
      <c r="H30" s="204"/>
      <c r="I30" s="29" t="n">
        <v>3</v>
      </c>
      <c r="J30" s="117"/>
      <c r="K30" s="133" t="s">
        <v>125</v>
      </c>
      <c r="L30" s="193" t="n">
        <v>40</v>
      </c>
      <c r="M30" s="194" t="n">
        <v>3.04</v>
      </c>
      <c r="N30" s="194" t="n">
        <v>0.32</v>
      </c>
      <c r="O30" s="194" t="n">
        <v>23.2</v>
      </c>
      <c r="P30" s="194" t="n">
        <v>104.5</v>
      </c>
      <c r="Q30" s="192"/>
      <c r="R30" s="140" t="n">
        <v>3</v>
      </c>
    </row>
    <row r="31" customFormat="false" ht="24.75" hidden="false" customHeight="true" outlineLevel="0" collapsed="false">
      <c r="A31" s="118" t="s">
        <v>26</v>
      </c>
      <c r="B31" s="142"/>
      <c r="C31" s="278" t="n">
        <v>515</v>
      </c>
      <c r="D31" s="161" t="n">
        <f aca="false">SUM(D26:D30)</f>
        <v>19.43</v>
      </c>
      <c r="E31" s="161" t="n">
        <f aca="false">SUM(E26:E30)</f>
        <v>19.11</v>
      </c>
      <c r="F31" s="161" t="n">
        <f aca="false">SUM(F26:F30)</f>
        <v>82.37</v>
      </c>
      <c r="G31" s="161" t="n">
        <f aca="false">SUM(G26:G30)</f>
        <v>559.34</v>
      </c>
      <c r="H31" s="191"/>
      <c r="I31" s="146" t="n">
        <f aca="false">SUM(I26:I30)</f>
        <v>73</v>
      </c>
      <c r="J31" s="118" t="s">
        <v>26</v>
      </c>
      <c r="K31" s="142"/>
      <c r="L31" s="145" t="n">
        <v>609</v>
      </c>
      <c r="M31" s="161" t="n">
        <f aca="false">SUM(M26:M30)</f>
        <v>19.87</v>
      </c>
      <c r="N31" s="161" t="n">
        <f aca="false">SUM(N26:N30)</f>
        <v>19.21</v>
      </c>
      <c r="O31" s="161" t="n">
        <f aca="false">SUM(O26:O30)</f>
        <v>84.95</v>
      </c>
      <c r="P31" s="161" t="n">
        <f aca="false">SUM(P26:P30)</f>
        <v>707.3</v>
      </c>
      <c r="Q31" s="202"/>
      <c r="R31" s="146" t="n">
        <f aca="false">SUM(R26:R30)</f>
        <v>73</v>
      </c>
    </row>
    <row r="32" customFormat="false" ht="26.25" hidden="false" customHeight="true" outlineLevel="0" collapsed="false">
      <c r="A32" s="109" t="s">
        <v>54</v>
      </c>
      <c r="B32" s="110"/>
      <c r="C32" s="271"/>
      <c r="D32" s="272"/>
      <c r="E32" s="272"/>
      <c r="F32" s="272"/>
      <c r="G32" s="273"/>
      <c r="H32" s="274"/>
      <c r="I32" s="275"/>
      <c r="J32" s="109" t="s">
        <v>55</v>
      </c>
      <c r="K32" s="110"/>
      <c r="L32" s="271"/>
      <c r="M32" s="272"/>
      <c r="N32" s="272"/>
      <c r="O32" s="272"/>
      <c r="P32" s="273"/>
      <c r="Q32" s="274"/>
      <c r="R32" s="275"/>
    </row>
    <row r="33" customFormat="false" ht="38.25" hidden="false" customHeight="true" outlineLevel="0" collapsed="false">
      <c r="A33" s="116" t="s">
        <v>14</v>
      </c>
      <c r="B33" s="133" t="s">
        <v>177</v>
      </c>
      <c r="C33" s="195" t="n">
        <v>90</v>
      </c>
      <c r="D33" s="189" t="n">
        <v>11.1</v>
      </c>
      <c r="E33" s="189" t="n">
        <v>9.81</v>
      </c>
      <c r="F33" s="189" t="n">
        <v>9.1</v>
      </c>
      <c r="G33" s="189" t="n">
        <v>185</v>
      </c>
      <c r="H33" s="192" t="n">
        <v>455</v>
      </c>
      <c r="I33" s="268" t="n">
        <v>43.54</v>
      </c>
      <c r="J33" s="116" t="s">
        <v>14</v>
      </c>
      <c r="K33" s="23" t="s">
        <v>178</v>
      </c>
      <c r="L33" s="26" t="s">
        <v>32</v>
      </c>
      <c r="M33" s="32" t="n">
        <v>11.83</v>
      </c>
      <c r="N33" s="32" t="n">
        <v>11.98</v>
      </c>
      <c r="O33" s="32" t="n">
        <v>15.28</v>
      </c>
      <c r="P33" s="32" t="n">
        <v>213.6</v>
      </c>
      <c r="Q33" s="26" t="n">
        <v>374</v>
      </c>
      <c r="R33" s="60" t="n">
        <v>45.75</v>
      </c>
    </row>
    <row r="34" customFormat="false" ht="24.75" hidden="false" customHeight="true" outlineLevel="0" collapsed="false">
      <c r="A34" s="117"/>
      <c r="B34" s="133" t="s">
        <v>35</v>
      </c>
      <c r="C34" s="193" t="n">
        <v>150</v>
      </c>
      <c r="D34" s="194" t="n">
        <v>3.8</v>
      </c>
      <c r="E34" s="194" t="n">
        <v>6.8</v>
      </c>
      <c r="F34" s="194" t="n">
        <v>22.21</v>
      </c>
      <c r="G34" s="139" t="n">
        <v>181.68</v>
      </c>
      <c r="H34" s="192" t="n">
        <v>520</v>
      </c>
      <c r="I34" s="276" t="n">
        <v>18.4</v>
      </c>
      <c r="J34" s="117"/>
      <c r="K34" s="133" t="s">
        <v>35</v>
      </c>
      <c r="L34" s="193" t="n">
        <v>150</v>
      </c>
      <c r="M34" s="194" t="n">
        <v>3.8</v>
      </c>
      <c r="N34" s="194" t="n">
        <v>6.8</v>
      </c>
      <c r="O34" s="194" t="n">
        <v>22.21</v>
      </c>
      <c r="P34" s="139" t="n">
        <v>181.68</v>
      </c>
      <c r="Q34" s="192" t="n">
        <v>520</v>
      </c>
      <c r="R34" s="276" t="n">
        <v>18.4</v>
      </c>
    </row>
    <row r="35" customFormat="false" ht="18.75" hidden="false" customHeight="false" outlineLevel="0" collapsed="false">
      <c r="A35" s="117"/>
      <c r="B35" s="133" t="s">
        <v>134</v>
      </c>
      <c r="C35" s="134" t="n">
        <v>50</v>
      </c>
      <c r="D35" s="127" t="n">
        <v>0.66</v>
      </c>
      <c r="E35" s="127" t="n">
        <v>2.26</v>
      </c>
      <c r="F35" s="127" t="n">
        <v>13.8</v>
      </c>
      <c r="G35" s="127" t="n">
        <v>57</v>
      </c>
      <c r="H35" s="26" t="n">
        <v>34</v>
      </c>
      <c r="I35" s="135" t="n">
        <v>5.46</v>
      </c>
      <c r="J35" s="117"/>
      <c r="K35" s="133" t="s">
        <v>61</v>
      </c>
      <c r="L35" s="138" t="n">
        <v>30</v>
      </c>
      <c r="M35" s="127" t="n">
        <v>0.45</v>
      </c>
      <c r="N35" s="127" t="n">
        <v>0.05</v>
      </c>
      <c r="O35" s="127" t="n">
        <v>12.6</v>
      </c>
      <c r="P35" s="127" t="n">
        <v>35.1</v>
      </c>
      <c r="Q35" s="134" t="s">
        <v>62</v>
      </c>
      <c r="R35" s="140" t="n">
        <v>3.25</v>
      </c>
    </row>
    <row r="36" customFormat="false" ht="22.5" hidden="false" customHeight="true" outlineLevel="0" collapsed="false">
      <c r="A36" s="121"/>
      <c r="B36" s="133" t="s">
        <v>20</v>
      </c>
      <c r="C36" s="138" t="s">
        <v>21</v>
      </c>
      <c r="D36" s="139" t="n">
        <v>0.19</v>
      </c>
      <c r="E36" s="139" t="n">
        <v>0.04</v>
      </c>
      <c r="F36" s="139" t="n">
        <v>10.98</v>
      </c>
      <c r="G36" s="139" t="n">
        <v>43.9</v>
      </c>
      <c r="H36" s="192" t="n">
        <v>685</v>
      </c>
      <c r="I36" s="140" t="n">
        <v>2.6</v>
      </c>
      <c r="J36" s="121"/>
      <c r="K36" s="133" t="s">
        <v>20</v>
      </c>
      <c r="L36" s="138" t="s">
        <v>21</v>
      </c>
      <c r="M36" s="139" t="n">
        <v>0.19</v>
      </c>
      <c r="N36" s="139" t="n">
        <v>0.04</v>
      </c>
      <c r="O36" s="139" t="n">
        <v>6.42</v>
      </c>
      <c r="P36" s="139" t="n">
        <v>43.9</v>
      </c>
      <c r="Q36" s="134" t="s">
        <v>179</v>
      </c>
      <c r="R36" s="140" t="n">
        <v>2.6</v>
      </c>
    </row>
    <row r="37" customFormat="false" ht="24" hidden="false" customHeight="true" outlineLevel="0" collapsed="false">
      <c r="A37" s="117"/>
      <c r="B37" s="133" t="s">
        <v>125</v>
      </c>
      <c r="C37" s="193" t="n">
        <v>40</v>
      </c>
      <c r="D37" s="194" t="n">
        <v>3.04</v>
      </c>
      <c r="E37" s="194" t="n">
        <v>0.32</v>
      </c>
      <c r="F37" s="194" t="n">
        <v>23.2</v>
      </c>
      <c r="G37" s="194" t="n">
        <v>104.5</v>
      </c>
      <c r="H37" s="192"/>
      <c r="I37" s="140" t="n">
        <v>3</v>
      </c>
      <c r="J37" s="117"/>
      <c r="K37" s="23" t="s">
        <v>125</v>
      </c>
      <c r="L37" s="193" t="n">
        <v>40</v>
      </c>
      <c r="M37" s="194" t="n">
        <v>3.04</v>
      </c>
      <c r="N37" s="194" t="n">
        <v>0.32</v>
      </c>
      <c r="O37" s="194" t="n">
        <v>23.2</v>
      </c>
      <c r="P37" s="194" t="n">
        <v>104.5</v>
      </c>
      <c r="Q37" s="192"/>
      <c r="R37" s="140" t="n">
        <v>3</v>
      </c>
    </row>
    <row r="38" customFormat="false" ht="24.75" hidden="false" customHeight="true" outlineLevel="0" collapsed="false">
      <c r="A38" s="123" t="s">
        <v>26</v>
      </c>
      <c r="B38" s="279"/>
      <c r="C38" s="280" t="n">
        <v>542</v>
      </c>
      <c r="D38" s="281" t="n">
        <f aca="false">SUM(D32:D37)</f>
        <v>18.79</v>
      </c>
      <c r="E38" s="281" t="n">
        <f aca="false">SUM(E32:E37)</f>
        <v>19.23</v>
      </c>
      <c r="F38" s="281" t="n">
        <f aca="false">SUM(F32:F37)</f>
        <v>79.29</v>
      </c>
      <c r="G38" s="281" t="n">
        <f aca="false">SUM(G32:G37)</f>
        <v>572.08</v>
      </c>
      <c r="H38" s="282"/>
      <c r="I38" s="283" t="n">
        <f aca="false">SUM(I32:I37)</f>
        <v>73</v>
      </c>
      <c r="J38" s="123" t="s">
        <v>26</v>
      </c>
      <c r="K38" s="279"/>
      <c r="L38" s="169" t="n">
        <v>552</v>
      </c>
      <c r="M38" s="284" t="n">
        <f aca="false">SUM(M33:M37)</f>
        <v>19.31</v>
      </c>
      <c r="N38" s="284" t="n">
        <f aca="false">SUM(N33:N37)</f>
        <v>19.19</v>
      </c>
      <c r="O38" s="284" t="n">
        <f aca="false">SUM(O33:O37)</f>
        <v>79.71</v>
      </c>
      <c r="P38" s="284" t="n">
        <f aca="false">SUM(P33:P37)</f>
        <v>578.78</v>
      </c>
      <c r="Q38" s="280"/>
      <c r="R38" s="170" t="n">
        <f aca="false">SUM(R33:R37)</f>
        <v>73</v>
      </c>
    </row>
    <row r="39" customFormat="false" ht="24" hidden="false" customHeight="true" outlineLevel="0" collapsed="false">
      <c r="A39" s="28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customFormat="false" ht="27.75" hidden="false" customHeight="true" outlineLevel="0" collapsed="false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286" t="s">
        <v>63</v>
      </c>
      <c r="L40" s="286"/>
      <c r="M40" s="287" t="n">
        <f aca="false">D9+D17+D24+D31+D38+M9+M17+M24+M31+M38</f>
        <v>190.79</v>
      </c>
      <c r="N40" s="287" t="n">
        <f aca="false">E9+E17+E24+E31+E38+N9+N17+N24+N31+N38</f>
        <v>189.93</v>
      </c>
      <c r="O40" s="287" t="n">
        <f aca="false">F9+F17+F24+F31+F38+O9+O17+O24+O31+O38</f>
        <v>825.53</v>
      </c>
      <c r="P40" s="287" t="n">
        <f aca="false">G9+G17+G24+G31+G38+P9+P17+P24+P31+P38</f>
        <v>5968.25</v>
      </c>
      <c r="Q40" s="286"/>
      <c r="R40" s="286"/>
    </row>
    <row r="41" customFormat="false" ht="15" hidden="false" customHeight="false" outlineLevel="0" collapsed="false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</row>
    <row r="42" customFormat="false" ht="15.75" hidden="false" customHeight="false" outlineLevel="0" collapsed="false">
      <c r="A42" s="92"/>
      <c r="B42" s="93"/>
      <c r="C42" s="288"/>
      <c r="D42" s="289"/>
      <c r="E42" s="289"/>
      <c r="F42" s="289"/>
      <c r="G42" s="289"/>
      <c r="H42" s="92"/>
      <c r="I42" s="289"/>
      <c r="J42" s="92"/>
      <c r="K42" s="290" t="s">
        <v>65</v>
      </c>
      <c r="L42" s="290"/>
      <c r="M42" s="291" t="n">
        <f aca="false">M40/10</f>
        <v>19.079</v>
      </c>
      <c r="N42" s="291" t="n">
        <f aca="false">N40/10</f>
        <v>18.993</v>
      </c>
      <c r="O42" s="291" t="n">
        <f aca="false">O40/10</f>
        <v>82.553</v>
      </c>
      <c r="P42" s="291" t="n">
        <f aca="false">P40/10</f>
        <v>596.825</v>
      </c>
      <c r="Q42" s="92"/>
      <c r="R42" s="291"/>
    </row>
    <row r="43" customFormat="false" ht="15.75" hidden="false" customHeight="false" outlineLevel="0" collapsed="false">
      <c r="A43" s="92"/>
      <c r="B43" s="93"/>
      <c r="C43" s="93"/>
      <c r="D43" s="94"/>
      <c r="E43" s="94"/>
      <c r="F43" s="94"/>
      <c r="G43" s="94"/>
      <c r="H43" s="92"/>
      <c r="I43" s="94"/>
      <c r="J43" s="92"/>
      <c r="K43" s="93" t="s">
        <v>66</v>
      </c>
      <c r="L43" s="93"/>
      <c r="M43" s="95" t="n">
        <v>1</v>
      </c>
      <c r="N43" s="95" t="n">
        <v>1</v>
      </c>
      <c r="O43" s="95" t="n">
        <v>4</v>
      </c>
      <c r="P43" s="94"/>
      <c r="Q43" s="92"/>
      <c r="R43" s="94"/>
    </row>
    <row r="44" customFormat="false" ht="15" hidden="false" customHeight="false" outlineLevel="0" collapsed="false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</row>
    <row r="45" customFormat="false" ht="15.75" hidden="false" customHeight="false" outlineLevel="0" collapsed="false">
      <c r="A45" s="96"/>
      <c r="B45" s="96"/>
      <c r="C45" s="96"/>
      <c r="D45" s="96"/>
      <c r="E45" s="96"/>
      <c r="F45" s="96"/>
      <c r="G45" s="96"/>
      <c r="H45" s="96"/>
      <c r="I45" s="96"/>
      <c r="J45" s="97"/>
      <c r="K45" s="97"/>
      <c r="L45" s="97"/>
      <c r="M45" s="97"/>
      <c r="N45" s="97"/>
      <c r="O45" s="97"/>
      <c r="P45" s="97"/>
      <c r="Q45" s="97"/>
      <c r="R45" s="97"/>
    </row>
    <row r="46" customFormat="false" ht="15.75" hidden="false" customHeight="false" outlineLevel="0" collapsed="false">
      <c r="A46" s="96"/>
      <c r="B46" s="96"/>
      <c r="C46" s="96"/>
      <c r="D46" s="96"/>
      <c r="E46" s="96"/>
      <c r="F46" s="96"/>
      <c r="G46" s="96"/>
      <c r="H46" s="96"/>
      <c r="I46" s="96"/>
      <c r="J46" s="98"/>
      <c r="K46" s="97"/>
      <c r="L46" s="97"/>
      <c r="M46" s="97"/>
      <c r="N46" s="97"/>
      <c r="O46" s="97"/>
      <c r="P46" s="97"/>
      <c r="Q46" s="97"/>
      <c r="R46" s="97"/>
    </row>
    <row r="47" customFormat="false" ht="15.75" hidden="false" customHeight="false" outlineLevel="0" collapsed="false">
      <c r="A47" s="96"/>
      <c r="B47" s="96"/>
      <c r="C47" s="96"/>
      <c r="D47" s="96"/>
      <c r="E47" s="96"/>
      <c r="F47" s="96"/>
      <c r="G47" s="96"/>
      <c r="H47" s="96"/>
      <c r="I47" s="96"/>
      <c r="J47" s="97"/>
      <c r="K47" s="97"/>
      <c r="L47" s="97"/>
      <c r="M47" s="97"/>
      <c r="N47" s="97"/>
      <c r="O47" s="97"/>
      <c r="P47" s="97"/>
      <c r="Q47" s="97"/>
      <c r="R47" s="97"/>
    </row>
    <row r="48" customFormat="false" ht="15.75" hidden="false" customHeight="false" outlineLevel="0" collapsed="false">
      <c r="A48" s="96"/>
      <c r="B48" s="96"/>
      <c r="C48" s="96"/>
      <c r="D48" s="96"/>
      <c r="E48" s="96"/>
      <c r="F48" s="96"/>
      <c r="G48" s="96"/>
      <c r="H48" s="96"/>
      <c r="I48" s="96"/>
      <c r="J48" s="97"/>
      <c r="K48" s="97"/>
      <c r="L48" s="97"/>
      <c r="M48" s="97"/>
      <c r="N48" s="97"/>
      <c r="O48" s="97"/>
      <c r="P48" s="97"/>
      <c r="Q48" s="97"/>
      <c r="R48" s="97"/>
    </row>
    <row r="49" customFormat="false" ht="15.75" hidden="false" customHeight="false" outlineLevel="0" collapsed="false">
      <c r="A49" s="96"/>
      <c r="B49" s="96"/>
      <c r="C49" s="96"/>
      <c r="D49" s="96"/>
      <c r="E49" s="96"/>
      <c r="F49" s="96"/>
      <c r="G49" s="96"/>
      <c r="H49" s="96"/>
      <c r="I49" s="96"/>
      <c r="J49" s="97"/>
      <c r="K49" s="97"/>
      <c r="L49" s="97"/>
      <c r="M49" s="97"/>
      <c r="N49" s="97"/>
      <c r="O49" s="97"/>
      <c r="P49" s="97"/>
      <c r="Q49" s="97"/>
      <c r="R49" s="97"/>
    </row>
    <row r="50" customFormat="false" ht="15.75" hidden="false" customHeight="false" outlineLevel="0" collapsed="false">
      <c r="A50" s="96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7"/>
      <c r="R50" s="97"/>
    </row>
    <row r="51" customFormat="false" ht="15" hidden="false" customHeight="false" outlineLevel="0" collapsed="false">
      <c r="A51" s="96"/>
      <c r="B51" s="96"/>
      <c r="C51" s="96"/>
      <c r="D51" s="96"/>
      <c r="E51" s="96"/>
      <c r="F51" s="96"/>
      <c r="G51" s="96"/>
      <c r="H51" s="96"/>
      <c r="I51" s="96"/>
      <c r="J51" s="99"/>
      <c r="K51" s="96"/>
      <c r="L51" s="96"/>
      <c r="M51" s="96"/>
      <c r="N51" s="96"/>
      <c r="O51" s="96"/>
      <c r="P51" s="96"/>
      <c r="Q51" s="96"/>
      <c r="R51" s="96"/>
    </row>
    <row r="52" customFormat="false" ht="15.75" hidden="false" customHeight="false" outlineLevel="0" collapsed="false">
      <c r="A52" s="96"/>
      <c r="B52" s="96"/>
      <c r="C52" s="96"/>
      <c r="D52" s="96"/>
      <c r="E52" s="96"/>
      <c r="F52" s="96"/>
      <c r="G52" s="96"/>
      <c r="H52" s="96"/>
      <c r="I52" s="96"/>
      <c r="J52" s="100"/>
      <c r="Q52" s="97"/>
    </row>
    <row r="53" customFormat="false" ht="15.75" hidden="false" customHeight="false" outlineLevel="0" collapsed="false">
      <c r="J53" s="101"/>
    </row>
    <row r="54" customFormat="false" ht="15.75" hidden="false" customHeight="false" outlineLevel="0" collapsed="false">
      <c r="A54" s="1"/>
      <c r="D54" s="2"/>
      <c r="E54" s="2"/>
      <c r="F54" s="2"/>
      <c r="G54" s="2"/>
      <c r="H54" s="2"/>
      <c r="I54" s="2"/>
      <c r="J54" s="100"/>
    </row>
    <row r="55" customFormat="false" ht="15.75" hidden="false" customHeight="false" outlineLevel="0" collapsed="false">
      <c r="A55" s="1"/>
      <c r="D55" s="2"/>
      <c r="E55" s="2"/>
      <c r="F55" s="2"/>
      <c r="G55" s="2"/>
      <c r="H55" s="2"/>
      <c r="I55" s="2"/>
      <c r="J55" s="100"/>
    </row>
  </sheetData>
  <mergeCells count="14">
    <mergeCell ref="A2:A3"/>
    <mergeCell ref="B2:B3"/>
    <mergeCell ref="C2:C3"/>
    <mergeCell ref="D2:F2"/>
    <mergeCell ref="G2:G3"/>
    <mergeCell ref="H2:H3"/>
    <mergeCell ref="I2:I3"/>
    <mergeCell ref="J2:J3"/>
    <mergeCell ref="K2:K3"/>
    <mergeCell ref="L2:L3"/>
    <mergeCell ref="M2:O2"/>
    <mergeCell ref="P2:P3"/>
    <mergeCell ref="Q2:Q3"/>
    <mergeCell ref="R2:R3"/>
  </mergeCells>
  <printOptions headings="false" gridLines="false" gridLinesSet="true" horizontalCentered="false" verticalCentered="false"/>
  <pageMargins left="0.708333333333333" right="0.315277777777778" top="0.354166666666667" bottom="0.354166666666667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34.58"/>
    <col collapsed="false" customWidth="true" hidden="false" outlineLevel="0" max="3" min="3" style="0" width="13.29"/>
    <col collapsed="false" customWidth="true" hidden="false" outlineLevel="0" max="4" min="4" style="2" width="9.42"/>
    <col collapsed="false" customWidth="true" hidden="false" outlineLevel="0" max="5" min="5" style="2" width="9.29"/>
    <col collapsed="false" customWidth="true" hidden="false" outlineLevel="0" max="6" min="6" style="2" width="10.71"/>
    <col collapsed="false" customWidth="true" hidden="false" outlineLevel="0" max="7" min="7" style="2" width="16.71"/>
    <col collapsed="false" customWidth="true" hidden="false" outlineLevel="0" max="8" min="8" style="0" width="10.29"/>
    <col collapsed="false" customWidth="true" hidden="false" outlineLevel="0" max="9" min="9" style="0" width="10.71"/>
    <col collapsed="false" customWidth="true" hidden="false" outlineLevel="0" max="10" min="10" style="0" width="22.14"/>
    <col collapsed="false" customWidth="true" hidden="false" outlineLevel="0" max="11" min="11" style="0" width="34.42"/>
    <col collapsed="false" customWidth="true" hidden="false" outlineLevel="0" max="12" min="12" style="0" width="13.14"/>
    <col collapsed="false" customWidth="true" hidden="false" outlineLevel="0" max="13" min="13" style="2" width="9.42"/>
    <col collapsed="false" customWidth="true" hidden="false" outlineLevel="0" max="14" min="14" style="2" width="9.29"/>
    <col collapsed="false" customWidth="true" hidden="false" outlineLevel="0" max="15" min="15" style="2" width="10.58"/>
    <col collapsed="false" customWidth="true" hidden="false" outlineLevel="0" max="16" min="16" style="2" width="17.71"/>
    <col collapsed="false" customWidth="true" hidden="false" outlineLevel="0" max="17" min="17" style="0" width="9.58"/>
    <col collapsed="false" customWidth="true" hidden="false" outlineLevel="0" max="18" min="18" style="0" width="10.99"/>
  </cols>
  <sheetData>
    <row r="1" customFormat="false" ht="18.75" hidden="false" customHeight="false" outlineLevel="0" collapsed="false">
      <c r="B1" s="5" t="s">
        <v>180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18.75" hidden="false" customHeight="false" outlineLevel="0" collapsed="false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false" ht="15.75" hidden="false" customHeight="true" outlineLevel="0" collapsed="false">
      <c r="A3" s="114" t="s">
        <v>2</v>
      </c>
      <c r="B3" s="182" t="s">
        <v>3</v>
      </c>
      <c r="C3" s="182" t="s">
        <v>4</v>
      </c>
      <c r="D3" s="184" t="s">
        <v>5</v>
      </c>
      <c r="E3" s="184"/>
      <c r="F3" s="184"/>
      <c r="G3" s="183" t="s">
        <v>6</v>
      </c>
      <c r="H3" s="114" t="s">
        <v>7</v>
      </c>
      <c r="I3" s="183" t="s">
        <v>8</v>
      </c>
      <c r="J3" s="114" t="s">
        <v>2</v>
      </c>
      <c r="K3" s="182" t="s">
        <v>3</v>
      </c>
      <c r="L3" s="182" t="s">
        <v>4</v>
      </c>
      <c r="M3" s="184" t="s">
        <v>5</v>
      </c>
      <c r="N3" s="184"/>
      <c r="O3" s="184"/>
      <c r="P3" s="183" t="s">
        <v>6</v>
      </c>
      <c r="Q3" s="114" t="s">
        <v>7</v>
      </c>
      <c r="R3" s="183" t="s">
        <v>8</v>
      </c>
    </row>
    <row r="4" customFormat="false" ht="34.5" hidden="false" customHeight="true" outlineLevel="0" collapsed="false">
      <c r="A4" s="114"/>
      <c r="B4" s="182"/>
      <c r="C4" s="182"/>
      <c r="D4" s="108" t="s">
        <v>9</v>
      </c>
      <c r="E4" s="108" t="s">
        <v>10</v>
      </c>
      <c r="F4" s="108" t="s">
        <v>11</v>
      </c>
      <c r="G4" s="183"/>
      <c r="H4" s="114"/>
      <c r="I4" s="183"/>
      <c r="J4" s="114"/>
      <c r="K4" s="182"/>
      <c r="L4" s="182"/>
      <c r="M4" s="108" t="s">
        <v>9</v>
      </c>
      <c r="N4" s="108" t="s">
        <v>10</v>
      </c>
      <c r="O4" s="108" t="s">
        <v>11</v>
      </c>
      <c r="P4" s="183"/>
      <c r="Q4" s="114"/>
      <c r="R4" s="183"/>
    </row>
    <row r="5" customFormat="false" ht="27.75" hidden="false" customHeight="true" outlineLevel="0" collapsed="false">
      <c r="A5" s="185" t="s">
        <v>12</v>
      </c>
      <c r="B5" s="186"/>
      <c r="C5" s="187"/>
      <c r="D5" s="189"/>
      <c r="E5" s="189"/>
      <c r="F5" s="189"/>
      <c r="G5" s="188"/>
      <c r="H5" s="188"/>
      <c r="I5" s="188"/>
      <c r="J5" s="185" t="s">
        <v>13</v>
      </c>
      <c r="K5" s="186"/>
      <c r="L5" s="187"/>
      <c r="M5" s="189"/>
      <c r="N5" s="189"/>
      <c r="O5" s="189"/>
      <c r="P5" s="188"/>
      <c r="Q5" s="203"/>
      <c r="R5" s="188"/>
    </row>
    <row r="6" customFormat="false" ht="37.5" hidden="false" customHeight="false" outlineLevel="0" collapsed="false">
      <c r="A6" s="186" t="s">
        <v>81</v>
      </c>
      <c r="B6" s="133" t="s">
        <v>82</v>
      </c>
      <c r="C6" s="134" t="n">
        <v>250</v>
      </c>
      <c r="D6" s="127" t="n">
        <v>5.77</v>
      </c>
      <c r="E6" s="127" t="n">
        <v>7.09</v>
      </c>
      <c r="F6" s="127" t="n">
        <v>14.25</v>
      </c>
      <c r="G6" s="127" t="n">
        <v>158.12</v>
      </c>
      <c r="H6" s="134" t="n">
        <v>155</v>
      </c>
      <c r="I6" s="135" t="n">
        <v>12.93</v>
      </c>
      <c r="J6" s="124" t="s">
        <v>81</v>
      </c>
      <c r="K6" s="133" t="s">
        <v>83</v>
      </c>
      <c r="L6" s="134" t="n">
        <v>250</v>
      </c>
      <c r="M6" s="127" t="n">
        <v>8.25</v>
      </c>
      <c r="N6" s="127" t="n">
        <v>10.35</v>
      </c>
      <c r="O6" s="127" t="n">
        <v>18.33</v>
      </c>
      <c r="P6" s="127" t="n">
        <v>160.38</v>
      </c>
      <c r="Q6" s="134" t="s">
        <v>84</v>
      </c>
      <c r="R6" s="135" t="n">
        <v>13.74</v>
      </c>
    </row>
    <row r="7" customFormat="false" ht="40.5" hidden="false" customHeight="true" outlineLevel="0" collapsed="false">
      <c r="A7" s="239"/>
      <c r="B7" s="23" t="s">
        <v>85</v>
      </c>
      <c r="C7" s="26" t="n">
        <v>80</v>
      </c>
      <c r="D7" s="32" t="n">
        <v>14.72</v>
      </c>
      <c r="E7" s="32" t="n">
        <v>12.37</v>
      </c>
      <c r="F7" s="32" t="n">
        <v>37.7</v>
      </c>
      <c r="G7" s="32" t="n">
        <v>220.33</v>
      </c>
      <c r="H7" s="26" t="n">
        <v>440</v>
      </c>
      <c r="I7" s="60" t="n">
        <v>37.48</v>
      </c>
      <c r="J7" s="53"/>
      <c r="K7" s="133" t="s">
        <v>42</v>
      </c>
      <c r="L7" s="134" t="n">
        <v>80</v>
      </c>
      <c r="M7" s="127" t="n">
        <v>10.34</v>
      </c>
      <c r="N7" s="127" t="n">
        <v>10.44</v>
      </c>
      <c r="O7" s="127" t="n">
        <v>13.62</v>
      </c>
      <c r="P7" s="127" t="n">
        <v>238.53</v>
      </c>
      <c r="Q7" s="134" t="n">
        <v>498</v>
      </c>
      <c r="R7" s="135" t="n">
        <v>37.92</v>
      </c>
    </row>
    <row r="8" customFormat="false" ht="23.25" hidden="false" customHeight="true" outlineLevel="0" collapsed="false">
      <c r="A8" s="239"/>
      <c r="B8" s="133" t="s">
        <v>35</v>
      </c>
      <c r="C8" s="138" t="n">
        <v>150</v>
      </c>
      <c r="D8" s="139" t="n">
        <v>3.3</v>
      </c>
      <c r="E8" s="139" t="n">
        <v>5.44</v>
      </c>
      <c r="F8" s="139" t="n">
        <v>22.21</v>
      </c>
      <c r="G8" s="139" t="n">
        <v>181.68</v>
      </c>
      <c r="H8" s="134" t="n">
        <v>520</v>
      </c>
      <c r="I8" s="140" t="n">
        <v>18.4</v>
      </c>
      <c r="J8" s="53"/>
      <c r="K8" s="133" t="s">
        <v>89</v>
      </c>
      <c r="L8" s="134" t="n">
        <v>100</v>
      </c>
      <c r="M8" s="127" t="n">
        <v>1.86</v>
      </c>
      <c r="N8" s="127" t="n">
        <v>3.5</v>
      </c>
      <c r="O8" s="127" t="n">
        <v>20.45</v>
      </c>
      <c r="P8" s="127" t="n">
        <v>131.2</v>
      </c>
      <c r="Q8" s="134" t="n">
        <v>508</v>
      </c>
      <c r="R8" s="135" t="n">
        <v>11.25</v>
      </c>
    </row>
    <row r="9" customFormat="false" ht="24.75" hidden="false" customHeight="true" outlineLevel="0" collapsed="false">
      <c r="A9" s="239"/>
      <c r="B9" s="137" t="s">
        <v>90</v>
      </c>
      <c r="C9" s="134" t="n">
        <v>200</v>
      </c>
      <c r="D9" s="127" t="n">
        <v>0.47</v>
      </c>
      <c r="E9" s="127" t="n">
        <v>0</v>
      </c>
      <c r="F9" s="127" t="n">
        <v>19.78</v>
      </c>
      <c r="G9" s="127" t="n">
        <v>112.68</v>
      </c>
      <c r="H9" s="134" t="n">
        <v>639</v>
      </c>
      <c r="I9" s="135" t="n">
        <v>5.13</v>
      </c>
      <c r="J9" s="53"/>
      <c r="K9" s="137" t="s">
        <v>99</v>
      </c>
      <c r="L9" s="138" t="n">
        <v>20</v>
      </c>
      <c r="M9" s="139" t="n">
        <v>0.66</v>
      </c>
      <c r="N9" s="139" t="n">
        <v>0.48</v>
      </c>
      <c r="O9" s="139" t="n">
        <v>1.78</v>
      </c>
      <c r="P9" s="139" t="n">
        <v>14.16</v>
      </c>
      <c r="Q9" s="134" t="s">
        <v>100</v>
      </c>
      <c r="R9" s="140" t="n">
        <v>2.08</v>
      </c>
    </row>
    <row r="10" customFormat="false" ht="24.75" hidden="false" customHeight="true" outlineLevel="0" collapsed="false">
      <c r="A10" s="239"/>
      <c r="B10" s="133" t="s">
        <v>125</v>
      </c>
      <c r="C10" s="138" t="n">
        <v>40</v>
      </c>
      <c r="D10" s="139" t="n">
        <v>3.04</v>
      </c>
      <c r="E10" s="139" t="n">
        <v>0.32</v>
      </c>
      <c r="F10" s="139" t="n">
        <v>19.68</v>
      </c>
      <c r="G10" s="139" t="n">
        <v>104.5</v>
      </c>
      <c r="H10" s="134"/>
      <c r="I10" s="140" t="n">
        <v>3</v>
      </c>
      <c r="J10" s="53"/>
      <c r="K10" s="133" t="s">
        <v>60</v>
      </c>
      <c r="L10" s="138" t="n">
        <v>20</v>
      </c>
      <c r="M10" s="127" t="n">
        <v>0.15</v>
      </c>
      <c r="N10" s="127" t="n">
        <v>0</v>
      </c>
      <c r="O10" s="127" t="n">
        <v>0.65</v>
      </c>
      <c r="P10" s="127" t="n">
        <v>4.9</v>
      </c>
      <c r="Q10" s="134"/>
      <c r="R10" s="140" t="n">
        <v>3.82</v>
      </c>
    </row>
    <row r="11" customFormat="false" ht="24.75" hidden="false" customHeight="true" outlineLevel="0" collapsed="false">
      <c r="A11" s="239"/>
      <c r="B11" s="133"/>
      <c r="C11" s="138"/>
      <c r="D11" s="139"/>
      <c r="E11" s="139"/>
      <c r="F11" s="139"/>
      <c r="G11" s="139"/>
      <c r="H11" s="134"/>
      <c r="I11" s="240"/>
      <c r="J11" s="53"/>
      <c r="K11" s="137" t="s">
        <v>90</v>
      </c>
      <c r="L11" s="134" t="n">
        <v>200</v>
      </c>
      <c r="M11" s="127" t="n">
        <v>0.47</v>
      </c>
      <c r="N11" s="127" t="n">
        <v>0</v>
      </c>
      <c r="O11" s="127" t="n">
        <v>19.78</v>
      </c>
      <c r="P11" s="127" t="n">
        <v>112.68</v>
      </c>
      <c r="Q11" s="134" t="n">
        <v>639</v>
      </c>
      <c r="R11" s="135" t="n">
        <v>5.13</v>
      </c>
    </row>
    <row r="12" customFormat="false" ht="24.75" hidden="false" customHeight="true" outlineLevel="0" collapsed="false">
      <c r="A12" s="239"/>
      <c r="B12" s="133"/>
      <c r="C12" s="138"/>
      <c r="D12" s="139"/>
      <c r="E12" s="139"/>
      <c r="F12" s="139"/>
      <c r="G12" s="139"/>
      <c r="H12" s="134"/>
      <c r="I12" s="240"/>
      <c r="J12" s="53"/>
      <c r="K12" s="133" t="s">
        <v>125</v>
      </c>
      <c r="L12" s="138" t="n">
        <v>40</v>
      </c>
      <c r="M12" s="139" t="n">
        <v>3.04</v>
      </c>
      <c r="N12" s="139" t="n">
        <v>0.32</v>
      </c>
      <c r="O12" s="139" t="n">
        <v>19.68</v>
      </c>
      <c r="P12" s="139" t="n">
        <v>104.5</v>
      </c>
      <c r="Q12" s="134"/>
      <c r="R12" s="140" t="n">
        <v>3</v>
      </c>
    </row>
    <row r="13" customFormat="false" ht="24" hidden="false" customHeight="true" outlineLevel="0" collapsed="false">
      <c r="A13" s="241" t="s">
        <v>91</v>
      </c>
      <c r="B13" s="142"/>
      <c r="C13" s="143" t="n">
        <f aca="false">SUM(C6:C10)</f>
        <v>720</v>
      </c>
      <c r="D13" s="143" t="n">
        <f aca="false">SUM(D6:D10)</f>
        <v>27.3</v>
      </c>
      <c r="E13" s="143" t="n">
        <f aca="false">SUM(E6:E10)</f>
        <v>25.22</v>
      </c>
      <c r="F13" s="143" t="n">
        <f aca="false">SUM(F6:F10)</f>
        <v>113.62</v>
      </c>
      <c r="G13" s="143" t="n">
        <f aca="false">SUM(G6:G10)</f>
        <v>777.31</v>
      </c>
      <c r="H13" s="134"/>
      <c r="I13" s="143" t="n">
        <f aca="false">SUM(I6:I10)</f>
        <v>76.94</v>
      </c>
      <c r="J13" s="141" t="s">
        <v>91</v>
      </c>
      <c r="K13" s="142"/>
      <c r="L13" s="145" t="n">
        <f aca="false">SUM(L6:L12)</f>
        <v>710</v>
      </c>
      <c r="M13" s="145" t="n">
        <f aca="false">SUM(M6:M12)</f>
        <v>24.77</v>
      </c>
      <c r="N13" s="145" t="n">
        <f aca="false">SUM(N6:N12)</f>
        <v>25.09</v>
      </c>
      <c r="O13" s="145" t="n">
        <f aca="false">SUM(O6:O12)</f>
        <v>94.29</v>
      </c>
      <c r="P13" s="145" t="n">
        <f aca="false">SUM(P6:P12)</f>
        <v>766.35</v>
      </c>
      <c r="Q13" s="145"/>
      <c r="R13" s="146" t="n">
        <f aca="false">SUM(R6:R12)</f>
        <v>76.94</v>
      </c>
    </row>
    <row r="14" customFormat="false" ht="27" hidden="false" customHeight="true" outlineLevel="0" collapsed="false">
      <c r="A14" s="185" t="s">
        <v>27</v>
      </c>
      <c r="B14" s="238"/>
      <c r="C14" s="245"/>
      <c r="D14" s="127"/>
      <c r="E14" s="127"/>
      <c r="F14" s="127"/>
      <c r="G14" s="246"/>
      <c r="H14" s="245"/>
      <c r="I14" s="246"/>
      <c r="J14" s="238" t="s">
        <v>28</v>
      </c>
      <c r="K14" s="238"/>
      <c r="L14" s="245"/>
      <c r="M14" s="127"/>
      <c r="N14" s="127"/>
      <c r="O14" s="127"/>
      <c r="P14" s="246"/>
      <c r="Q14" s="245"/>
      <c r="R14" s="246"/>
    </row>
    <row r="15" customFormat="false" ht="18.75" hidden="false" customHeight="false" outlineLevel="0" collapsed="false">
      <c r="A15" s="292" t="s">
        <v>81</v>
      </c>
      <c r="B15" s="133" t="s">
        <v>93</v>
      </c>
      <c r="C15" s="134" t="n">
        <v>250</v>
      </c>
      <c r="D15" s="127" t="n">
        <v>4.4</v>
      </c>
      <c r="E15" s="127" t="n">
        <v>5.3</v>
      </c>
      <c r="F15" s="127" t="n">
        <v>12.88</v>
      </c>
      <c r="G15" s="127" t="n">
        <v>223.12</v>
      </c>
      <c r="H15" s="134" t="s">
        <v>94</v>
      </c>
      <c r="I15" s="135" t="n">
        <v>14.06</v>
      </c>
      <c r="J15" s="124" t="s">
        <v>81</v>
      </c>
      <c r="K15" s="242" t="s">
        <v>107</v>
      </c>
      <c r="L15" s="163" t="n">
        <v>250</v>
      </c>
      <c r="M15" s="164" t="n">
        <v>5.46</v>
      </c>
      <c r="N15" s="164" t="n">
        <v>9.75</v>
      </c>
      <c r="O15" s="164" t="n">
        <v>30.83</v>
      </c>
      <c r="P15" s="164" t="n">
        <v>141.5</v>
      </c>
      <c r="Q15" s="163" t="n">
        <v>148</v>
      </c>
      <c r="R15" s="165" t="n">
        <v>13.84</v>
      </c>
    </row>
    <row r="16" customFormat="false" ht="42.75" hidden="false" customHeight="true" outlineLevel="0" collapsed="false">
      <c r="A16" s="247"/>
      <c r="B16" s="23" t="s">
        <v>96</v>
      </c>
      <c r="C16" s="24" t="n">
        <v>90</v>
      </c>
      <c r="D16" s="127" t="n">
        <v>8.25</v>
      </c>
      <c r="E16" s="127" t="n">
        <v>6.54</v>
      </c>
      <c r="F16" s="127" t="n">
        <v>10.67</v>
      </c>
      <c r="G16" s="127" t="n">
        <v>152.46</v>
      </c>
      <c r="H16" s="134" t="n">
        <v>454</v>
      </c>
      <c r="I16" s="135" t="n">
        <v>39.86</v>
      </c>
      <c r="J16" s="53"/>
      <c r="K16" s="133" t="s">
        <v>148</v>
      </c>
      <c r="L16" s="134" t="s">
        <v>57</v>
      </c>
      <c r="M16" s="127" t="n">
        <v>16.14</v>
      </c>
      <c r="N16" s="127" t="n">
        <v>6.24</v>
      </c>
      <c r="O16" s="127" t="n">
        <v>26.82</v>
      </c>
      <c r="P16" s="127" t="n">
        <v>182.18</v>
      </c>
      <c r="Q16" s="134" t="n">
        <v>439</v>
      </c>
      <c r="R16" s="135" t="n">
        <v>28.2</v>
      </c>
    </row>
    <row r="17" customFormat="false" ht="26.25" hidden="false" customHeight="true" outlineLevel="0" collapsed="false">
      <c r="A17" s="247"/>
      <c r="B17" s="137" t="s">
        <v>98</v>
      </c>
      <c r="C17" s="138" t="n">
        <v>150</v>
      </c>
      <c r="D17" s="139" t="n">
        <v>4.25</v>
      </c>
      <c r="E17" s="139" t="n">
        <v>6.89</v>
      </c>
      <c r="F17" s="139" t="n">
        <v>29.26</v>
      </c>
      <c r="G17" s="139" t="n">
        <v>196.1</v>
      </c>
      <c r="H17" s="134" t="n">
        <v>510</v>
      </c>
      <c r="I17" s="140" t="n">
        <v>8.01</v>
      </c>
      <c r="J17" s="53"/>
      <c r="K17" s="133" t="s">
        <v>35</v>
      </c>
      <c r="L17" s="138" t="n">
        <v>150</v>
      </c>
      <c r="M17" s="139" t="n">
        <v>3.3</v>
      </c>
      <c r="N17" s="139" t="n">
        <v>5.44</v>
      </c>
      <c r="O17" s="139" t="n">
        <v>22.21</v>
      </c>
      <c r="P17" s="139" t="n">
        <v>181.68</v>
      </c>
      <c r="Q17" s="134" t="n">
        <v>520</v>
      </c>
      <c r="R17" s="140" t="n">
        <v>18.4</v>
      </c>
    </row>
    <row r="18" customFormat="false" ht="22.5" hidden="false" customHeight="true" outlineLevel="0" collapsed="false">
      <c r="A18" s="247"/>
      <c r="B18" s="137" t="s">
        <v>99</v>
      </c>
      <c r="C18" s="138" t="n">
        <v>20</v>
      </c>
      <c r="D18" s="139" t="n">
        <v>0.66</v>
      </c>
      <c r="E18" s="139" t="n">
        <v>0.48</v>
      </c>
      <c r="F18" s="139" t="n">
        <v>1.78</v>
      </c>
      <c r="G18" s="139" t="n">
        <v>14.16</v>
      </c>
      <c r="H18" s="134" t="s">
        <v>100</v>
      </c>
      <c r="I18" s="140" t="n">
        <v>2.08</v>
      </c>
      <c r="J18" s="53"/>
      <c r="K18" s="133" t="s">
        <v>147</v>
      </c>
      <c r="L18" s="138" t="n">
        <v>50</v>
      </c>
      <c r="M18" s="139" t="n">
        <v>0.59</v>
      </c>
      <c r="N18" s="139" t="n">
        <v>6.89</v>
      </c>
      <c r="O18" s="139" t="n">
        <v>3.34</v>
      </c>
      <c r="P18" s="139" t="n">
        <v>55.92</v>
      </c>
      <c r="Q18" s="134" t="n">
        <v>71</v>
      </c>
      <c r="R18" s="140" t="n">
        <v>7.89</v>
      </c>
    </row>
    <row r="19" customFormat="false" ht="22.5" hidden="false" customHeight="true" outlineLevel="0" collapsed="false">
      <c r="A19" s="247"/>
      <c r="B19" s="133" t="s">
        <v>149</v>
      </c>
      <c r="C19" s="134" t="n">
        <v>20</v>
      </c>
      <c r="D19" s="127" t="n">
        <v>2.29</v>
      </c>
      <c r="E19" s="127" t="n">
        <v>3.14</v>
      </c>
      <c r="F19" s="127" t="n">
        <v>4.16</v>
      </c>
      <c r="G19" s="127" t="n">
        <v>50.29</v>
      </c>
      <c r="H19" s="26" t="n">
        <v>94</v>
      </c>
      <c r="I19" s="135" t="n">
        <v>4.63</v>
      </c>
      <c r="J19" s="53"/>
      <c r="K19" s="137" t="s">
        <v>150</v>
      </c>
      <c r="L19" s="134" t="n">
        <v>200</v>
      </c>
      <c r="M19" s="127" t="n">
        <v>0.15</v>
      </c>
      <c r="N19" s="127" t="n">
        <v>0.14</v>
      </c>
      <c r="O19" s="127" t="n">
        <v>9.33</v>
      </c>
      <c r="P19" s="127" t="n">
        <v>64</v>
      </c>
      <c r="Q19" s="134" t="n">
        <v>701</v>
      </c>
      <c r="R19" s="135" t="n">
        <v>5.61</v>
      </c>
    </row>
    <row r="20" customFormat="false" ht="21" hidden="false" customHeight="true" outlineLevel="0" collapsed="false">
      <c r="A20" s="247"/>
      <c r="B20" s="63" t="s">
        <v>106</v>
      </c>
      <c r="C20" s="26" t="n">
        <v>200</v>
      </c>
      <c r="D20" s="32" t="n">
        <v>0.23</v>
      </c>
      <c r="E20" s="32" t="n">
        <v>0.01</v>
      </c>
      <c r="F20" s="32" t="n">
        <v>15.27</v>
      </c>
      <c r="G20" s="32" t="n">
        <v>142.2</v>
      </c>
      <c r="H20" s="26" t="n">
        <v>648</v>
      </c>
      <c r="I20" s="60" t="n">
        <v>5.3</v>
      </c>
      <c r="J20" s="30"/>
      <c r="K20" s="133" t="s">
        <v>125</v>
      </c>
      <c r="L20" s="138" t="n">
        <v>40</v>
      </c>
      <c r="M20" s="139" t="n">
        <v>3.04</v>
      </c>
      <c r="N20" s="139" t="n">
        <v>0.32</v>
      </c>
      <c r="O20" s="139" t="n">
        <v>19.68</v>
      </c>
      <c r="P20" s="139" t="n">
        <v>104.5</v>
      </c>
      <c r="Q20" s="134"/>
      <c r="R20" s="140" t="n">
        <v>3</v>
      </c>
    </row>
    <row r="21" customFormat="false" ht="21" hidden="false" customHeight="true" outlineLevel="0" collapsed="false">
      <c r="A21" s="247"/>
      <c r="B21" s="133" t="s">
        <v>125</v>
      </c>
      <c r="C21" s="138" t="n">
        <v>40</v>
      </c>
      <c r="D21" s="139" t="n">
        <v>3.04</v>
      </c>
      <c r="E21" s="139" t="n">
        <v>0.32</v>
      </c>
      <c r="F21" s="139" t="n">
        <v>19.68</v>
      </c>
      <c r="G21" s="139" t="n">
        <v>104.5</v>
      </c>
      <c r="H21" s="134"/>
      <c r="I21" s="140" t="n">
        <v>3</v>
      </c>
      <c r="J21" s="53"/>
      <c r="K21" s="133"/>
      <c r="L21" s="138"/>
      <c r="M21" s="139"/>
      <c r="N21" s="139"/>
      <c r="O21" s="139"/>
      <c r="P21" s="139"/>
      <c r="Q21" s="145"/>
      <c r="R21" s="140"/>
    </row>
    <row r="22" customFormat="false" ht="21" hidden="false" customHeight="true" outlineLevel="0" collapsed="false">
      <c r="A22" s="141" t="s">
        <v>91</v>
      </c>
      <c r="B22" s="142"/>
      <c r="C22" s="143" t="n">
        <f aca="false">SUM(C15:C21)</f>
        <v>770</v>
      </c>
      <c r="D22" s="160" t="n">
        <f aca="false">SUM(D15:D21)</f>
        <v>23.12</v>
      </c>
      <c r="E22" s="160" t="n">
        <f aca="false">SUM(E15:E21)</f>
        <v>22.68</v>
      </c>
      <c r="F22" s="160" t="n">
        <f aca="false">SUM(F15:F21)</f>
        <v>93.7</v>
      </c>
      <c r="G22" s="160" t="n">
        <f aca="false">SUM(G15:G21)</f>
        <v>882.83</v>
      </c>
      <c r="H22" s="134"/>
      <c r="I22" s="144" t="n">
        <f aca="false">SUM(I15:I21)</f>
        <v>76.94</v>
      </c>
      <c r="J22" s="141" t="s">
        <v>91</v>
      </c>
      <c r="K22" s="142"/>
      <c r="L22" s="145" t="n">
        <v>770</v>
      </c>
      <c r="M22" s="145" t="n">
        <f aca="false">SUM(M15:M21)</f>
        <v>28.68</v>
      </c>
      <c r="N22" s="145" t="n">
        <f aca="false">SUM(N15:N21)</f>
        <v>28.78</v>
      </c>
      <c r="O22" s="145" t="n">
        <f aca="false">SUM(O15:O21)</f>
        <v>112.21</v>
      </c>
      <c r="P22" s="145" t="n">
        <f aca="false">SUM(P15:P21)</f>
        <v>729.78</v>
      </c>
      <c r="Q22" s="145"/>
      <c r="R22" s="146" t="n">
        <f aca="false">SUM(R15:R21)</f>
        <v>76.94</v>
      </c>
    </row>
    <row r="23" customFormat="false" ht="24.75" hidden="false" customHeight="true" outlineLevel="0" collapsed="false">
      <c r="A23" s="185" t="s">
        <v>39</v>
      </c>
      <c r="B23" s="238"/>
      <c r="C23" s="245"/>
      <c r="D23" s="127"/>
      <c r="E23" s="127"/>
      <c r="F23" s="127"/>
      <c r="G23" s="246"/>
      <c r="H23" s="245"/>
      <c r="I23" s="246"/>
      <c r="J23" s="238" t="s">
        <v>40</v>
      </c>
      <c r="K23" s="238"/>
      <c r="L23" s="245"/>
      <c r="M23" s="127"/>
      <c r="N23" s="127"/>
      <c r="O23" s="127"/>
      <c r="P23" s="246"/>
      <c r="Q23" s="245"/>
      <c r="R23" s="246"/>
    </row>
    <row r="24" customFormat="false" ht="37.5" hidden="false" customHeight="false" outlineLevel="0" collapsed="false">
      <c r="A24" s="292" t="s">
        <v>81</v>
      </c>
      <c r="B24" s="133" t="s">
        <v>95</v>
      </c>
      <c r="C24" s="134" t="n">
        <v>250</v>
      </c>
      <c r="D24" s="127" t="n">
        <v>4.38</v>
      </c>
      <c r="E24" s="127" t="n">
        <v>5.73</v>
      </c>
      <c r="F24" s="127" t="n">
        <v>20.35</v>
      </c>
      <c r="G24" s="127" t="n">
        <v>266.43</v>
      </c>
      <c r="H24" s="134" t="n">
        <v>139</v>
      </c>
      <c r="I24" s="135" t="n">
        <v>13.96</v>
      </c>
      <c r="J24" s="124" t="s">
        <v>81</v>
      </c>
      <c r="K24" s="133" t="s">
        <v>102</v>
      </c>
      <c r="L24" s="134" t="n">
        <v>250</v>
      </c>
      <c r="M24" s="127" t="n">
        <v>9.75</v>
      </c>
      <c r="N24" s="127" t="n">
        <v>10.2</v>
      </c>
      <c r="O24" s="127" t="n">
        <v>13</v>
      </c>
      <c r="P24" s="127" t="n">
        <v>218.75</v>
      </c>
      <c r="Q24" s="134" t="n">
        <v>110</v>
      </c>
      <c r="R24" s="135" t="n">
        <v>16.58</v>
      </c>
    </row>
    <row r="25" customFormat="false" ht="22.5" hidden="false" customHeight="true" outlineLevel="0" collapsed="false">
      <c r="A25" s="292"/>
      <c r="B25" s="23" t="s">
        <v>151</v>
      </c>
      <c r="C25" s="24" t="n">
        <v>70</v>
      </c>
      <c r="D25" s="25" t="n">
        <v>10.35</v>
      </c>
      <c r="E25" s="25" t="n">
        <v>9.1</v>
      </c>
      <c r="F25" s="25" t="n">
        <v>9.34</v>
      </c>
      <c r="G25" s="25" t="n">
        <v>161.88</v>
      </c>
      <c r="H25" s="26" t="s">
        <v>152</v>
      </c>
      <c r="I25" s="29" t="n">
        <v>33.49</v>
      </c>
      <c r="J25" s="53"/>
      <c r="K25" s="133" t="s">
        <v>103</v>
      </c>
      <c r="L25" s="138" t="n">
        <v>220</v>
      </c>
      <c r="M25" s="25" t="n">
        <v>7.97</v>
      </c>
      <c r="N25" s="25" t="n">
        <v>12.06</v>
      </c>
      <c r="O25" s="25" t="n">
        <v>37.01</v>
      </c>
      <c r="P25" s="32" t="n">
        <v>264.46</v>
      </c>
      <c r="Q25" s="134" t="s">
        <v>104</v>
      </c>
      <c r="R25" s="140" t="n">
        <v>46.39</v>
      </c>
    </row>
    <row r="26" customFormat="false" ht="34.5" hidden="false" customHeight="true" outlineLevel="0" collapsed="false">
      <c r="A26" s="247"/>
      <c r="B26" s="133" t="s">
        <v>116</v>
      </c>
      <c r="C26" s="138" t="n">
        <v>120</v>
      </c>
      <c r="D26" s="139" t="n">
        <v>2.29</v>
      </c>
      <c r="E26" s="139" t="n">
        <v>5.45</v>
      </c>
      <c r="F26" s="139" t="n">
        <v>18.41</v>
      </c>
      <c r="G26" s="139" t="n">
        <v>163.88</v>
      </c>
      <c r="H26" s="134" t="n">
        <v>351</v>
      </c>
      <c r="I26" s="140" t="n">
        <v>13.07</v>
      </c>
      <c r="J26" s="53"/>
      <c r="K26" s="133" t="s">
        <v>105</v>
      </c>
      <c r="L26" s="134" t="n">
        <v>20</v>
      </c>
      <c r="M26" s="127" t="n">
        <v>0.59</v>
      </c>
      <c r="N26" s="127" t="n">
        <v>0.03</v>
      </c>
      <c r="O26" s="127" t="n">
        <v>1.19</v>
      </c>
      <c r="P26" s="127" t="n">
        <v>26.7</v>
      </c>
      <c r="Q26" s="26"/>
      <c r="R26" s="135" t="n">
        <v>5.67</v>
      </c>
    </row>
    <row r="27" customFormat="false" ht="21" hidden="false" customHeight="true" outlineLevel="0" collapsed="false">
      <c r="A27" s="247"/>
      <c r="B27" s="133" t="s">
        <v>143</v>
      </c>
      <c r="C27" s="138" t="n">
        <v>20</v>
      </c>
      <c r="D27" s="139" t="n">
        <v>0.06</v>
      </c>
      <c r="E27" s="139" t="n">
        <v>0.49</v>
      </c>
      <c r="F27" s="139" t="n">
        <v>1.94</v>
      </c>
      <c r="G27" s="139" t="n">
        <v>14</v>
      </c>
      <c r="H27" s="134" t="n">
        <v>587</v>
      </c>
      <c r="I27" s="140" t="n">
        <v>2.08</v>
      </c>
      <c r="J27" s="30"/>
      <c r="K27" s="63" t="s">
        <v>106</v>
      </c>
      <c r="L27" s="26" t="n">
        <v>200</v>
      </c>
      <c r="M27" s="32" t="n">
        <v>0.23</v>
      </c>
      <c r="N27" s="32" t="n">
        <v>0.01</v>
      </c>
      <c r="O27" s="32" t="n">
        <v>15.27</v>
      </c>
      <c r="P27" s="32" t="n">
        <v>142.2</v>
      </c>
      <c r="Q27" s="26" t="n">
        <v>648</v>
      </c>
      <c r="R27" s="60" t="n">
        <v>5.3</v>
      </c>
    </row>
    <row r="28" customFormat="false" ht="22.5" hidden="false" customHeight="true" outlineLevel="0" collapsed="false">
      <c r="A28" s="247"/>
      <c r="B28" s="133" t="s">
        <v>111</v>
      </c>
      <c r="C28" s="138" t="n">
        <v>30</v>
      </c>
      <c r="D28" s="127" t="n">
        <v>0.39</v>
      </c>
      <c r="E28" s="127" t="n">
        <v>0.07</v>
      </c>
      <c r="F28" s="127" t="n">
        <v>1.33</v>
      </c>
      <c r="G28" s="127" t="n">
        <v>7.47</v>
      </c>
      <c r="H28" s="134"/>
      <c r="I28" s="140" t="n">
        <v>5.73</v>
      </c>
      <c r="J28" s="53"/>
      <c r="K28" s="133" t="s">
        <v>125</v>
      </c>
      <c r="L28" s="138" t="n">
        <v>40</v>
      </c>
      <c r="M28" s="139" t="n">
        <v>3.04</v>
      </c>
      <c r="N28" s="139" t="n">
        <v>0.32</v>
      </c>
      <c r="O28" s="139" t="n">
        <v>19.68</v>
      </c>
      <c r="P28" s="139" t="n">
        <v>104.5</v>
      </c>
      <c r="Q28" s="134"/>
      <c r="R28" s="140" t="n">
        <v>3</v>
      </c>
    </row>
    <row r="29" customFormat="false" ht="22.5" hidden="false" customHeight="true" outlineLevel="0" collapsed="false">
      <c r="A29" s="247"/>
      <c r="B29" s="137" t="s">
        <v>150</v>
      </c>
      <c r="C29" s="134" t="n">
        <v>200</v>
      </c>
      <c r="D29" s="127" t="n">
        <v>0.15</v>
      </c>
      <c r="E29" s="127" t="n">
        <v>0.14</v>
      </c>
      <c r="F29" s="127" t="n">
        <v>9.33</v>
      </c>
      <c r="G29" s="127" t="n">
        <v>64</v>
      </c>
      <c r="H29" s="134" t="n">
        <v>701</v>
      </c>
      <c r="I29" s="135" t="n">
        <v>5.61</v>
      </c>
      <c r="J29" s="53"/>
      <c r="K29" s="23"/>
      <c r="L29" s="24"/>
      <c r="M29" s="25"/>
      <c r="N29" s="25"/>
      <c r="O29" s="25"/>
      <c r="P29" s="32"/>
      <c r="Q29" s="26"/>
      <c r="R29" s="29"/>
    </row>
    <row r="30" customFormat="false" ht="24" hidden="false" customHeight="true" outlineLevel="0" collapsed="false">
      <c r="A30" s="247"/>
      <c r="B30" s="133" t="s">
        <v>125</v>
      </c>
      <c r="C30" s="138" t="n">
        <v>40</v>
      </c>
      <c r="D30" s="139" t="n">
        <v>3.04</v>
      </c>
      <c r="E30" s="139" t="n">
        <v>0.32</v>
      </c>
      <c r="F30" s="139" t="n">
        <v>19.68</v>
      </c>
      <c r="G30" s="139" t="n">
        <v>104.5</v>
      </c>
      <c r="H30" s="134"/>
      <c r="I30" s="140" t="n">
        <v>3</v>
      </c>
      <c r="J30" s="53"/>
      <c r="K30" s="133"/>
      <c r="L30" s="138"/>
      <c r="M30" s="139"/>
      <c r="N30" s="139"/>
      <c r="O30" s="139"/>
      <c r="P30" s="139"/>
      <c r="Q30" s="134"/>
      <c r="R30" s="140"/>
    </row>
    <row r="31" customFormat="false" ht="21" hidden="false" customHeight="true" outlineLevel="0" collapsed="false">
      <c r="A31" s="141" t="s">
        <v>91</v>
      </c>
      <c r="B31" s="133"/>
      <c r="C31" s="143" t="n">
        <f aca="false">SUM(C24:C30)</f>
        <v>730</v>
      </c>
      <c r="D31" s="143" t="n">
        <f aca="false">SUM(D24:D30)</f>
        <v>20.66</v>
      </c>
      <c r="E31" s="143" t="n">
        <f aca="false">SUM(E24:E30)</f>
        <v>21.3</v>
      </c>
      <c r="F31" s="143" t="n">
        <f aca="false">SUM(F24:F30)</f>
        <v>80.38</v>
      </c>
      <c r="G31" s="143" t="n">
        <f aca="false">SUM(G24:G30)</f>
        <v>782.16</v>
      </c>
      <c r="H31" s="134"/>
      <c r="I31" s="144" t="n">
        <f aca="false">SUM(I24:I30)</f>
        <v>76.94</v>
      </c>
      <c r="J31" s="141" t="s">
        <v>91</v>
      </c>
      <c r="K31" s="142"/>
      <c r="L31" s="145" t="n">
        <f aca="false">SUM(L24:L30)</f>
        <v>730</v>
      </c>
      <c r="M31" s="145" t="n">
        <f aca="false">SUM(M24:M30)</f>
        <v>21.58</v>
      </c>
      <c r="N31" s="145" t="n">
        <f aca="false">SUM(N24:N30)</f>
        <v>22.62</v>
      </c>
      <c r="O31" s="145" t="n">
        <f aca="false">SUM(O24:O30)</f>
        <v>86.15</v>
      </c>
      <c r="P31" s="145" t="n">
        <f aca="false">SUM(P24:P30)</f>
        <v>756.61</v>
      </c>
      <c r="Q31" s="145"/>
      <c r="R31" s="145" t="n">
        <f aca="false">SUM(R24:R30)</f>
        <v>76.94</v>
      </c>
    </row>
    <row r="32" customFormat="false" ht="21.75" hidden="false" customHeight="true" outlineLevel="0" collapsed="false">
      <c r="A32" s="185" t="s">
        <v>47</v>
      </c>
      <c r="B32" s="133"/>
      <c r="C32" s="138"/>
      <c r="D32" s="139"/>
      <c r="E32" s="139"/>
      <c r="F32" s="139"/>
      <c r="G32" s="139"/>
      <c r="H32" s="134"/>
      <c r="I32" s="139"/>
      <c r="J32" s="238" t="s">
        <v>48</v>
      </c>
      <c r="K32" s="238"/>
      <c r="L32" s="245"/>
      <c r="M32" s="127"/>
      <c r="N32" s="127"/>
      <c r="O32" s="127"/>
      <c r="P32" s="246"/>
      <c r="Q32" s="245"/>
      <c r="R32" s="246"/>
    </row>
    <row r="33" customFormat="false" ht="37.5" hidden="false" customHeight="false" outlineLevel="0" collapsed="false">
      <c r="A33" s="292" t="s">
        <v>81</v>
      </c>
      <c r="B33" s="133" t="s">
        <v>102</v>
      </c>
      <c r="C33" s="134" t="n">
        <v>250</v>
      </c>
      <c r="D33" s="127" t="n">
        <v>9.75</v>
      </c>
      <c r="E33" s="127" t="n">
        <v>10.2</v>
      </c>
      <c r="F33" s="127" t="n">
        <v>13</v>
      </c>
      <c r="G33" s="127" t="n">
        <v>218.75</v>
      </c>
      <c r="H33" s="134" t="n">
        <v>110</v>
      </c>
      <c r="I33" s="135" t="n">
        <v>16.58</v>
      </c>
      <c r="J33" s="124" t="s">
        <v>81</v>
      </c>
      <c r="K33" s="133" t="s">
        <v>82</v>
      </c>
      <c r="L33" s="134" t="n">
        <v>250</v>
      </c>
      <c r="M33" s="127" t="n">
        <v>5.77</v>
      </c>
      <c r="N33" s="127" t="n">
        <v>7.09</v>
      </c>
      <c r="O33" s="127" t="n">
        <v>14.25</v>
      </c>
      <c r="P33" s="127" t="n">
        <v>158.12</v>
      </c>
      <c r="Q33" s="134" t="n">
        <v>155</v>
      </c>
      <c r="R33" s="135" t="n">
        <v>12.93</v>
      </c>
    </row>
    <row r="34" customFormat="false" ht="22.5" hidden="false" customHeight="true" outlineLevel="0" collapsed="false">
      <c r="A34" s="247"/>
      <c r="B34" s="133" t="s">
        <v>108</v>
      </c>
      <c r="C34" s="134" t="n">
        <v>250</v>
      </c>
      <c r="D34" s="127" t="n">
        <v>10.81</v>
      </c>
      <c r="E34" s="127" t="n">
        <v>14.72</v>
      </c>
      <c r="F34" s="127" t="n">
        <v>37.59</v>
      </c>
      <c r="G34" s="127" t="n">
        <v>318</v>
      </c>
      <c r="H34" s="134" t="s">
        <v>109</v>
      </c>
      <c r="I34" s="135" t="n">
        <v>46.56</v>
      </c>
      <c r="J34" s="53"/>
      <c r="K34" s="137" t="s">
        <v>110</v>
      </c>
      <c r="L34" s="138" t="s">
        <v>57</v>
      </c>
      <c r="M34" s="139" t="n">
        <v>12.64</v>
      </c>
      <c r="N34" s="139" t="n">
        <v>8.95</v>
      </c>
      <c r="O34" s="139" t="n">
        <v>10.3</v>
      </c>
      <c r="P34" s="139" t="n">
        <v>167.2</v>
      </c>
      <c r="Q34" s="134" t="n">
        <v>437</v>
      </c>
      <c r="R34" s="140" t="n">
        <v>43.94</v>
      </c>
    </row>
    <row r="35" customFormat="false" ht="40.5" hidden="false" customHeight="true" outlineLevel="0" collapsed="false">
      <c r="A35" s="247"/>
      <c r="B35" s="133" t="s">
        <v>105</v>
      </c>
      <c r="C35" s="134" t="n">
        <v>20</v>
      </c>
      <c r="D35" s="127" t="n">
        <v>0.59</v>
      </c>
      <c r="E35" s="127" t="n">
        <v>0.03</v>
      </c>
      <c r="F35" s="127" t="n">
        <v>1.19</v>
      </c>
      <c r="G35" s="127" t="n">
        <v>26.7</v>
      </c>
      <c r="H35" s="26"/>
      <c r="I35" s="135" t="n">
        <v>5.67</v>
      </c>
      <c r="J35" s="53"/>
      <c r="K35" s="133" t="s">
        <v>131</v>
      </c>
      <c r="L35" s="138" t="n">
        <v>120</v>
      </c>
      <c r="M35" s="139" t="n">
        <v>2.77</v>
      </c>
      <c r="N35" s="139" t="n">
        <v>7.84</v>
      </c>
      <c r="O35" s="139" t="n">
        <v>27.97</v>
      </c>
      <c r="P35" s="139" t="n">
        <v>165.63</v>
      </c>
      <c r="Q35" s="134" t="n">
        <v>512</v>
      </c>
      <c r="R35" s="140" t="n">
        <v>10.65</v>
      </c>
    </row>
    <row r="36" customFormat="false" ht="21.75" hidden="false" customHeight="true" outlineLevel="0" collapsed="false">
      <c r="A36" s="247"/>
      <c r="B36" s="137" t="s">
        <v>90</v>
      </c>
      <c r="C36" s="134" t="n">
        <v>200</v>
      </c>
      <c r="D36" s="127" t="n">
        <v>0.47</v>
      </c>
      <c r="E36" s="127" t="n">
        <v>0</v>
      </c>
      <c r="F36" s="127" t="n">
        <v>19.78</v>
      </c>
      <c r="G36" s="127" t="n">
        <v>112.68</v>
      </c>
      <c r="H36" s="134" t="n">
        <v>639</v>
      </c>
      <c r="I36" s="135" t="n">
        <v>5.13</v>
      </c>
      <c r="J36" s="53"/>
      <c r="K36" s="133" t="s">
        <v>60</v>
      </c>
      <c r="L36" s="138" t="n">
        <v>20</v>
      </c>
      <c r="M36" s="127" t="n">
        <v>0.15</v>
      </c>
      <c r="N36" s="127" t="n">
        <v>0</v>
      </c>
      <c r="O36" s="127" t="n">
        <v>0.65</v>
      </c>
      <c r="P36" s="127" t="n">
        <v>4.9</v>
      </c>
      <c r="Q36" s="134"/>
      <c r="R36" s="140" t="n">
        <v>3.82</v>
      </c>
    </row>
    <row r="37" customFormat="false" ht="20.25" hidden="false" customHeight="true" outlineLevel="0" collapsed="false">
      <c r="A37" s="247"/>
      <c r="B37" s="133" t="s">
        <v>125</v>
      </c>
      <c r="C37" s="24" t="n">
        <v>40</v>
      </c>
      <c r="D37" s="25" t="n">
        <v>3.04</v>
      </c>
      <c r="E37" s="25" t="n">
        <v>0.32</v>
      </c>
      <c r="F37" s="25" t="n">
        <v>23.2</v>
      </c>
      <c r="G37" s="25" t="n">
        <v>104.5</v>
      </c>
      <c r="H37" s="26"/>
      <c r="I37" s="29" t="n">
        <v>3</v>
      </c>
      <c r="J37" s="53"/>
      <c r="K37" s="133" t="s">
        <v>20</v>
      </c>
      <c r="L37" s="138" t="s">
        <v>21</v>
      </c>
      <c r="M37" s="139" t="n">
        <v>0.19</v>
      </c>
      <c r="N37" s="139" t="n">
        <v>0.04</v>
      </c>
      <c r="O37" s="139" t="n">
        <v>10.98</v>
      </c>
      <c r="P37" s="139" t="n">
        <v>43.9</v>
      </c>
      <c r="Q37" s="134" t="n">
        <v>685</v>
      </c>
      <c r="R37" s="140" t="n">
        <v>2.6</v>
      </c>
    </row>
    <row r="38" customFormat="false" ht="22.5" hidden="false" customHeight="true" outlineLevel="0" collapsed="false">
      <c r="A38" s="247"/>
      <c r="B38" s="133"/>
      <c r="C38" s="24"/>
      <c r="D38" s="25"/>
      <c r="E38" s="25"/>
      <c r="F38" s="25"/>
      <c r="G38" s="25"/>
      <c r="H38" s="26"/>
      <c r="I38" s="29"/>
      <c r="J38" s="53"/>
      <c r="K38" s="133" t="s">
        <v>125</v>
      </c>
      <c r="L38" s="138" t="n">
        <v>40</v>
      </c>
      <c r="M38" s="139" t="n">
        <v>3.04</v>
      </c>
      <c r="N38" s="139" t="n">
        <v>0.32</v>
      </c>
      <c r="O38" s="139" t="n">
        <v>23.2</v>
      </c>
      <c r="P38" s="139" t="n">
        <v>104.5</v>
      </c>
      <c r="Q38" s="134"/>
      <c r="R38" s="140" t="n">
        <v>3</v>
      </c>
    </row>
    <row r="39" customFormat="false" ht="24.75" hidden="false" customHeight="true" outlineLevel="0" collapsed="false">
      <c r="A39" s="141" t="s">
        <v>91</v>
      </c>
      <c r="B39" s="142"/>
      <c r="C39" s="143" t="n">
        <f aca="false">SUM(C33:C37)</f>
        <v>760</v>
      </c>
      <c r="D39" s="160" t="n">
        <f aca="false">SUM(D33:D37)</f>
        <v>24.66</v>
      </c>
      <c r="E39" s="160" t="n">
        <f aca="false">SUM(E33:E37)</f>
        <v>25.27</v>
      </c>
      <c r="F39" s="160" t="n">
        <f aca="false">SUM(F33:F37)</f>
        <v>94.76</v>
      </c>
      <c r="G39" s="160" t="n">
        <f aca="false">SUM(G33:G37)</f>
        <v>780.63</v>
      </c>
      <c r="H39" s="134"/>
      <c r="I39" s="144" t="n">
        <f aca="false">SUM(I33:I37)</f>
        <v>76.94</v>
      </c>
      <c r="J39" s="141" t="s">
        <v>91</v>
      </c>
      <c r="K39" s="133"/>
      <c r="L39" s="145" t="n">
        <v>762</v>
      </c>
      <c r="M39" s="161" t="n">
        <f aca="false">SUM(M33:M38)</f>
        <v>24.56</v>
      </c>
      <c r="N39" s="161" t="n">
        <f aca="false">SUM(N33:N38)</f>
        <v>24.24</v>
      </c>
      <c r="O39" s="161" t="n">
        <f aca="false">SUM(O33:O38)</f>
        <v>87.35</v>
      </c>
      <c r="P39" s="161" t="n">
        <f aca="false">SUM(P33:P38)</f>
        <v>644.25</v>
      </c>
      <c r="Q39" s="127"/>
      <c r="R39" s="146" t="n">
        <f aca="false">SUM(R33:R38)</f>
        <v>76.94</v>
      </c>
    </row>
    <row r="40" customFormat="false" ht="27" hidden="false" customHeight="true" outlineLevel="0" collapsed="false">
      <c r="A40" s="185" t="s">
        <v>54</v>
      </c>
      <c r="B40" s="238"/>
      <c r="C40" s="245"/>
      <c r="D40" s="127"/>
      <c r="E40" s="127"/>
      <c r="F40" s="127"/>
      <c r="G40" s="246"/>
      <c r="H40" s="245"/>
      <c r="I40" s="246"/>
      <c r="J40" s="238" t="s">
        <v>55</v>
      </c>
      <c r="K40" s="238"/>
      <c r="L40" s="245"/>
      <c r="M40" s="127"/>
      <c r="N40" s="127"/>
      <c r="O40" s="127"/>
      <c r="P40" s="246"/>
      <c r="Q40" s="245"/>
      <c r="R40" s="246"/>
    </row>
    <row r="41" customFormat="false" ht="37.5" hidden="false" customHeight="false" outlineLevel="0" collapsed="false">
      <c r="A41" s="293" t="s">
        <v>81</v>
      </c>
      <c r="B41" s="242" t="s">
        <v>112</v>
      </c>
      <c r="C41" s="163" t="n">
        <v>250</v>
      </c>
      <c r="D41" s="164" t="n">
        <v>5.46</v>
      </c>
      <c r="E41" s="164" t="n">
        <v>9.75</v>
      </c>
      <c r="F41" s="164" t="n">
        <v>30.83</v>
      </c>
      <c r="G41" s="164" t="n">
        <v>149.5</v>
      </c>
      <c r="H41" s="163" t="n">
        <v>138</v>
      </c>
      <c r="I41" s="165" t="n">
        <v>12.84</v>
      </c>
      <c r="J41" s="41" t="s">
        <v>81</v>
      </c>
      <c r="K41" s="133" t="s">
        <v>95</v>
      </c>
      <c r="L41" s="134" t="n">
        <v>250</v>
      </c>
      <c r="M41" s="127" t="n">
        <v>4.38</v>
      </c>
      <c r="N41" s="127" t="n">
        <v>5.73</v>
      </c>
      <c r="O41" s="127" t="n">
        <v>20.35</v>
      </c>
      <c r="P41" s="127" t="n">
        <v>266.43</v>
      </c>
      <c r="Q41" s="134" t="n">
        <v>139</v>
      </c>
      <c r="R41" s="135" t="n">
        <v>13.96</v>
      </c>
    </row>
    <row r="42" customFormat="false" ht="28.5" hidden="false" customHeight="true" outlineLevel="0" collapsed="false">
      <c r="A42" s="247"/>
      <c r="B42" s="137" t="s">
        <v>110</v>
      </c>
      <c r="C42" s="138" t="s">
        <v>57</v>
      </c>
      <c r="D42" s="139" t="n">
        <v>12.64</v>
      </c>
      <c r="E42" s="139" t="n">
        <v>8.95</v>
      </c>
      <c r="F42" s="139" t="n">
        <v>10.3</v>
      </c>
      <c r="G42" s="139" t="n">
        <v>167.2</v>
      </c>
      <c r="H42" s="134" t="n">
        <v>437</v>
      </c>
      <c r="I42" s="140" t="n">
        <v>43.94</v>
      </c>
      <c r="J42" s="53"/>
      <c r="K42" s="133" t="s">
        <v>58</v>
      </c>
      <c r="L42" s="134" t="s">
        <v>57</v>
      </c>
      <c r="M42" s="127" t="n">
        <v>11.35</v>
      </c>
      <c r="N42" s="127" t="n">
        <v>10.61</v>
      </c>
      <c r="O42" s="127" t="n">
        <v>6.59</v>
      </c>
      <c r="P42" s="127" t="n">
        <v>123.9</v>
      </c>
      <c r="Q42" s="134" t="n">
        <v>433</v>
      </c>
      <c r="R42" s="135" t="n">
        <v>37.63</v>
      </c>
    </row>
    <row r="43" customFormat="false" ht="37.5" hidden="false" customHeight="false" outlineLevel="0" collapsed="false">
      <c r="A43" s="247"/>
      <c r="B43" s="23" t="s">
        <v>51</v>
      </c>
      <c r="C43" s="26" t="n">
        <v>150</v>
      </c>
      <c r="D43" s="32" t="n">
        <v>3.32</v>
      </c>
      <c r="E43" s="32" t="n">
        <v>5.84</v>
      </c>
      <c r="F43" s="32" t="n">
        <v>26.8</v>
      </c>
      <c r="G43" s="32" t="n">
        <v>219.5</v>
      </c>
      <c r="H43" s="26" t="n">
        <v>332</v>
      </c>
      <c r="I43" s="60" t="n">
        <v>11.86</v>
      </c>
      <c r="J43" s="30"/>
      <c r="K43" s="133" t="s">
        <v>51</v>
      </c>
      <c r="L43" s="26" t="n">
        <v>150</v>
      </c>
      <c r="M43" s="32" t="n">
        <v>3.32</v>
      </c>
      <c r="N43" s="32" t="n">
        <v>5.84</v>
      </c>
      <c r="O43" s="32" t="n">
        <v>26.8</v>
      </c>
      <c r="P43" s="32" t="n">
        <v>219.5</v>
      </c>
      <c r="Q43" s="26" t="n">
        <v>332</v>
      </c>
      <c r="R43" s="60" t="n">
        <v>11.86</v>
      </c>
    </row>
    <row r="44" customFormat="false" ht="26.25" hidden="false" customHeight="true" outlineLevel="0" collapsed="false">
      <c r="A44" s="247"/>
      <c r="B44" s="63" t="s">
        <v>106</v>
      </c>
      <c r="C44" s="26" t="n">
        <v>200</v>
      </c>
      <c r="D44" s="32" t="n">
        <v>0.23</v>
      </c>
      <c r="E44" s="32" t="n">
        <v>0.01</v>
      </c>
      <c r="F44" s="32" t="n">
        <v>15.27</v>
      </c>
      <c r="G44" s="32" t="n">
        <v>142.2</v>
      </c>
      <c r="H44" s="26" t="n">
        <v>648</v>
      </c>
      <c r="I44" s="60" t="n">
        <v>5.3</v>
      </c>
      <c r="J44" s="53"/>
      <c r="K44" s="133" t="s">
        <v>46</v>
      </c>
      <c r="L44" s="134" t="n">
        <v>25</v>
      </c>
      <c r="M44" s="127" t="n">
        <v>0.32</v>
      </c>
      <c r="N44" s="127" t="n">
        <v>0.06</v>
      </c>
      <c r="O44" s="127" t="n">
        <v>1.08</v>
      </c>
      <c r="P44" s="127" t="n">
        <v>6.1</v>
      </c>
      <c r="Q44" s="26" t="n">
        <v>45</v>
      </c>
      <c r="R44" s="127" t="n">
        <v>5.36</v>
      </c>
    </row>
    <row r="45" customFormat="false" ht="24.75" hidden="false" customHeight="true" outlineLevel="0" collapsed="false">
      <c r="A45" s="247"/>
      <c r="B45" s="133" t="s">
        <v>125</v>
      </c>
      <c r="C45" s="138" t="n">
        <v>40</v>
      </c>
      <c r="D45" s="139" t="n">
        <v>3.04</v>
      </c>
      <c r="E45" s="139" t="n">
        <v>0.32</v>
      </c>
      <c r="F45" s="139" t="n">
        <v>19.68</v>
      </c>
      <c r="G45" s="139" t="n">
        <v>104.5</v>
      </c>
      <c r="H45" s="134"/>
      <c r="I45" s="140" t="n">
        <v>3</v>
      </c>
      <c r="J45" s="53"/>
      <c r="K45" s="137" t="s">
        <v>90</v>
      </c>
      <c r="L45" s="134" t="n">
        <v>200</v>
      </c>
      <c r="M45" s="127" t="n">
        <v>0.47</v>
      </c>
      <c r="N45" s="127" t="n">
        <v>0</v>
      </c>
      <c r="O45" s="127" t="n">
        <v>19.78</v>
      </c>
      <c r="P45" s="127" t="n">
        <v>112.68</v>
      </c>
      <c r="Q45" s="134" t="n">
        <v>639</v>
      </c>
      <c r="R45" s="135" t="n">
        <v>5.13</v>
      </c>
    </row>
    <row r="46" customFormat="false" ht="18.75" hidden="false" customHeight="false" outlineLevel="0" collapsed="false">
      <c r="A46" s="247"/>
      <c r="B46" s="142"/>
      <c r="C46" s="143"/>
      <c r="D46" s="160"/>
      <c r="E46" s="160"/>
      <c r="F46" s="160"/>
      <c r="G46" s="160"/>
      <c r="H46" s="134"/>
      <c r="I46" s="144"/>
      <c r="J46" s="53"/>
      <c r="K46" s="133" t="s">
        <v>125</v>
      </c>
      <c r="L46" s="24" t="n">
        <v>40</v>
      </c>
      <c r="M46" s="25" t="n">
        <v>3.04</v>
      </c>
      <c r="N46" s="25" t="n">
        <v>0.32</v>
      </c>
      <c r="O46" s="25" t="n">
        <v>23.2</v>
      </c>
      <c r="P46" s="25" t="n">
        <v>104.5</v>
      </c>
      <c r="Q46" s="26"/>
      <c r="R46" s="29" t="n">
        <v>3</v>
      </c>
    </row>
    <row r="47" customFormat="false" ht="20.25" hidden="false" customHeight="true" outlineLevel="0" collapsed="false">
      <c r="A47" s="141" t="s">
        <v>91</v>
      </c>
      <c r="B47" s="142"/>
      <c r="C47" s="166" t="n">
        <v>720</v>
      </c>
      <c r="D47" s="166" t="n">
        <f aca="false">SUM(D41:D46)</f>
        <v>24.69</v>
      </c>
      <c r="E47" s="166" t="n">
        <f aca="false">SUM(E41:E46)</f>
        <v>24.87</v>
      </c>
      <c r="F47" s="166" t="n">
        <f aca="false">SUM(F41:F46)</f>
        <v>102.88</v>
      </c>
      <c r="G47" s="166" t="n">
        <f aca="false">SUM(G41:G46)</f>
        <v>782.9</v>
      </c>
      <c r="H47" s="166"/>
      <c r="I47" s="166" t="n">
        <f aca="false">SUM(I41:I46)</f>
        <v>76.94</v>
      </c>
      <c r="J47" s="141" t="s">
        <v>91</v>
      </c>
      <c r="K47" s="133"/>
      <c r="L47" s="143" t="n">
        <v>745</v>
      </c>
      <c r="M47" s="160" t="n">
        <f aca="false">SUM(M41:M46)</f>
        <v>22.88</v>
      </c>
      <c r="N47" s="160" t="n">
        <f aca="false">SUM(N41:N46)</f>
        <v>22.56</v>
      </c>
      <c r="O47" s="160" t="n">
        <f aca="false">SUM(O41:O46)</f>
        <v>97.8</v>
      </c>
      <c r="P47" s="160" t="n">
        <f aca="false">SUM(P41:P46)</f>
        <v>833.11</v>
      </c>
      <c r="Q47" s="134"/>
      <c r="R47" s="144" t="n">
        <f aca="false">SUM(R41:R46)</f>
        <v>76.94</v>
      </c>
    </row>
    <row r="48" customFormat="false" ht="18.75" hidden="false" customHeight="false" outlineLevel="0" collapsed="false">
      <c r="B48" s="176"/>
      <c r="C48" s="205"/>
      <c r="D48" s="255"/>
      <c r="E48" s="255"/>
      <c r="F48" s="255"/>
      <c r="G48" s="255"/>
      <c r="H48" s="205"/>
      <c r="I48" s="255"/>
      <c r="J48" s="205"/>
      <c r="K48" s="176"/>
      <c r="L48" s="176"/>
      <c r="M48" s="212"/>
      <c r="N48" s="212"/>
      <c r="O48" s="212"/>
      <c r="P48" s="212"/>
      <c r="Q48" s="205"/>
      <c r="R48" s="212"/>
    </row>
    <row r="49" customFormat="false" ht="18.75" hidden="false" customHeight="false" outlineLevel="0" collapsed="false">
      <c r="B49" s="176"/>
      <c r="C49" s="205"/>
      <c r="D49" s="255"/>
      <c r="E49" s="255"/>
      <c r="F49" s="255"/>
      <c r="G49" s="255"/>
      <c r="H49" s="205"/>
      <c r="I49" s="255"/>
      <c r="J49" s="205"/>
      <c r="K49" s="176"/>
      <c r="L49" s="176"/>
      <c r="M49" s="212"/>
      <c r="N49" s="212"/>
      <c r="O49" s="212"/>
      <c r="P49" s="212"/>
      <c r="Q49" s="205"/>
      <c r="R49" s="212"/>
    </row>
    <row r="50" customFormat="false" ht="15.75" hidden="false" customHeight="false" outlineLevel="0" collapsed="false">
      <c r="B50" s="100"/>
      <c r="C50" s="100"/>
      <c r="D50" s="237"/>
      <c r="E50" s="237"/>
      <c r="F50" s="237"/>
      <c r="G50" s="237"/>
      <c r="H50" s="1"/>
      <c r="I50" s="237"/>
      <c r="J50" s="1"/>
      <c r="K50" s="100"/>
      <c r="L50" s="100"/>
      <c r="M50" s="256"/>
      <c r="N50" s="256"/>
      <c r="O50" s="256"/>
      <c r="P50" s="237"/>
      <c r="Q50" s="1"/>
      <c r="R50" s="237"/>
    </row>
  </sheetData>
  <mergeCells count="16">
    <mergeCell ref="B1:P1"/>
    <mergeCell ref="B2:P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O3"/>
    <mergeCell ref="P3:P4"/>
    <mergeCell ref="Q3:Q4"/>
    <mergeCell ref="R3:R4"/>
  </mergeCells>
  <printOptions headings="false" gridLines="false" gridLinesSet="true" horizontalCentered="false" verticalCentered="false"/>
  <pageMargins left="0.708333333333333" right="0.315277777777778" top="0.354166666666667" bottom="0.354166666666667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6" activeCellId="0" sqref="K3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40.42"/>
    <col collapsed="false" customWidth="true" hidden="false" outlineLevel="0" max="3" min="3" style="0" width="12.57"/>
    <col collapsed="false" customWidth="true" hidden="false" outlineLevel="0" max="5" min="4" style="0" width="9.29"/>
    <col collapsed="false" customWidth="true" hidden="false" outlineLevel="0" max="6" min="6" style="0" width="10.71"/>
    <col collapsed="false" customWidth="true" hidden="false" outlineLevel="0" max="7" min="7" style="0" width="17.42"/>
    <col collapsed="false" customWidth="true" hidden="false" outlineLevel="0" max="8" min="8" style="0" width="10.29"/>
    <col collapsed="false" customWidth="true" hidden="false" outlineLevel="0" max="9" min="9" style="0" width="10.71"/>
    <col collapsed="false" customWidth="true" hidden="false" outlineLevel="0" max="10" min="10" style="0" width="22.14"/>
    <col collapsed="false" customWidth="true" hidden="false" outlineLevel="0" max="11" min="11" style="0" width="42.57"/>
    <col collapsed="false" customWidth="true" hidden="false" outlineLevel="0" max="12" min="12" style="0" width="11.71"/>
    <col collapsed="false" customWidth="true" hidden="false" outlineLevel="0" max="14" min="13" style="0" width="9.42"/>
    <col collapsed="false" customWidth="true" hidden="false" outlineLevel="0" max="15" min="15" style="0" width="10.58"/>
    <col collapsed="false" customWidth="true" hidden="false" outlineLevel="0" max="16" min="16" style="0" width="17.71"/>
    <col collapsed="false" customWidth="true" hidden="false" outlineLevel="0" max="17" min="17" style="0" width="10.29"/>
    <col collapsed="false" customWidth="true" hidden="false" outlineLevel="0" max="18" min="18" style="0" width="10.99"/>
  </cols>
  <sheetData>
    <row r="1" customFormat="false" ht="18.75" hidden="false" customHeight="false" outlineLevel="0" collapsed="false">
      <c r="A1" s="3"/>
      <c r="B1" s="4" t="s">
        <v>0</v>
      </c>
      <c r="C1" s="4"/>
      <c r="D1" s="4"/>
      <c r="E1" s="4"/>
      <c r="F1" s="4"/>
      <c r="G1" s="2"/>
      <c r="H1" s="3"/>
      <c r="I1" s="3"/>
      <c r="J1" s="3"/>
      <c r="M1" s="2"/>
      <c r="N1" s="2"/>
      <c r="O1" s="2"/>
      <c r="P1" s="2"/>
    </row>
    <row r="2" customFormat="false" ht="19.5" hidden="false" customHeight="false" outlineLevel="0" collapsed="false">
      <c r="A2" s="1"/>
      <c r="B2" s="5" t="s">
        <v>181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false" ht="15.75" hidden="false" customHeight="true" outlineLevel="0" collapsed="false">
      <c r="A3" s="102" t="s">
        <v>2</v>
      </c>
      <c r="B3" s="103" t="s">
        <v>3</v>
      </c>
      <c r="C3" s="103" t="s">
        <v>4</v>
      </c>
      <c r="D3" s="104" t="s">
        <v>5</v>
      </c>
      <c r="E3" s="104"/>
      <c r="F3" s="104"/>
      <c r="G3" s="105" t="s">
        <v>6</v>
      </c>
      <c r="H3" s="106" t="s">
        <v>7</v>
      </c>
      <c r="I3" s="107" t="s">
        <v>8</v>
      </c>
      <c r="J3" s="102" t="s">
        <v>2</v>
      </c>
      <c r="K3" s="103" t="s">
        <v>3</v>
      </c>
      <c r="L3" s="103" t="s">
        <v>4</v>
      </c>
      <c r="M3" s="104" t="s">
        <v>5</v>
      </c>
      <c r="N3" s="104"/>
      <c r="O3" s="104"/>
      <c r="P3" s="105" t="s">
        <v>6</v>
      </c>
      <c r="Q3" s="106" t="s">
        <v>7</v>
      </c>
      <c r="R3" s="107" t="s">
        <v>8</v>
      </c>
    </row>
    <row r="4" customFormat="false" ht="15.75" hidden="false" customHeight="false" outlineLevel="0" collapsed="false">
      <c r="A4" s="102"/>
      <c r="B4" s="103"/>
      <c r="C4" s="103"/>
      <c r="D4" s="108" t="s">
        <v>9</v>
      </c>
      <c r="E4" s="108" t="s">
        <v>10</v>
      </c>
      <c r="F4" s="108" t="s">
        <v>11</v>
      </c>
      <c r="G4" s="105"/>
      <c r="H4" s="106"/>
      <c r="I4" s="107"/>
      <c r="J4" s="102"/>
      <c r="K4" s="103"/>
      <c r="L4" s="103"/>
      <c r="M4" s="108" t="s">
        <v>9</v>
      </c>
      <c r="N4" s="108" t="s">
        <v>10</v>
      </c>
      <c r="O4" s="108" t="s">
        <v>11</v>
      </c>
      <c r="P4" s="105"/>
      <c r="Q4" s="106"/>
      <c r="R4" s="107"/>
    </row>
    <row r="5" customFormat="false" ht="22.5" hidden="false" customHeight="true" outlineLevel="0" collapsed="false">
      <c r="A5" s="124" t="s">
        <v>12</v>
      </c>
      <c r="B5" s="125"/>
      <c r="C5" s="126"/>
      <c r="D5" s="127"/>
      <c r="E5" s="127"/>
      <c r="F5" s="127"/>
      <c r="G5" s="128"/>
      <c r="H5" s="126"/>
      <c r="I5" s="129"/>
      <c r="J5" s="124" t="s">
        <v>13</v>
      </c>
      <c r="K5" s="125" t="s">
        <v>14</v>
      </c>
      <c r="L5" s="126"/>
      <c r="M5" s="127"/>
      <c r="N5" s="127"/>
      <c r="O5" s="127"/>
      <c r="P5" s="128"/>
      <c r="Q5" s="126"/>
      <c r="R5" s="129"/>
    </row>
    <row r="6" customFormat="false" ht="18.75" hidden="false" customHeight="false" outlineLevel="0" collapsed="false">
      <c r="A6" s="124" t="s">
        <v>81</v>
      </c>
      <c r="B6" s="133" t="s">
        <v>82</v>
      </c>
      <c r="C6" s="134" t="n">
        <v>200</v>
      </c>
      <c r="D6" s="127" t="n">
        <v>4.62</v>
      </c>
      <c r="E6" s="127" t="n">
        <v>4.07</v>
      </c>
      <c r="F6" s="127" t="n">
        <v>11.4</v>
      </c>
      <c r="G6" s="127" t="n">
        <v>181.9</v>
      </c>
      <c r="H6" s="134" t="n">
        <v>155</v>
      </c>
      <c r="I6" s="135" t="n">
        <v>16.5</v>
      </c>
      <c r="J6" s="124" t="s">
        <v>81</v>
      </c>
      <c r="K6" s="133" t="s">
        <v>83</v>
      </c>
      <c r="L6" s="134" t="n">
        <v>200</v>
      </c>
      <c r="M6" s="127" t="n">
        <v>5</v>
      </c>
      <c r="N6" s="127" t="n">
        <v>6.28</v>
      </c>
      <c r="O6" s="127" t="n">
        <v>13.06</v>
      </c>
      <c r="P6" s="127" t="n">
        <v>128.7</v>
      </c>
      <c r="Q6" s="134" t="s">
        <v>84</v>
      </c>
      <c r="R6" s="135" t="n">
        <v>18.96</v>
      </c>
    </row>
    <row r="7" customFormat="false" ht="17.25" hidden="false" customHeight="true" outlineLevel="0" collapsed="false">
      <c r="A7" s="124"/>
      <c r="B7" s="23" t="s">
        <v>85</v>
      </c>
      <c r="C7" s="26" t="n">
        <v>70</v>
      </c>
      <c r="D7" s="32" t="n">
        <v>9.61</v>
      </c>
      <c r="E7" s="32" t="n">
        <v>8.65</v>
      </c>
      <c r="F7" s="32" t="n">
        <v>16.39</v>
      </c>
      <c r="G7" s="32" t="n">
        <v>154.23</v>
      </c>
      <c r="H7" s="26" t="n">
        <v>440</v>
      </c>
      <c r="I7" s="60" t="n">
        <v>40.82</v>
      </c>
      <c r="J7" s="53"/>
      <c r="K7" s="133" t="s">
        <v>86</v>
      </c>
      <c r="L7" s="134" t="s">
        <v>182</v>
      </c>
      <c r="M7" s="127" t="n">
        <v>8.22</v>
      </c>
      <c r="N7" s="127" t="n">
        <v>8.28</v>
      </c>
      <c r="O7" s="127" t="n">
        <v>15.44</v>
      </c>
      <c r="P7" s="127" t="n">
        <v>158.81</v>
      </c>
      <c r="Q7" s="134" t="s">
        <v>88</v>
      </c>
      <c r="R7" s="135" t="n">
        <v>43.78</v>
      </c>
    </row>
    <row r="8" customFormat="false" ht="18.75" hidden="false" customHeight="false" outlineLevel="0" collapsed="false">
      <c r="A8" s="136"/>
      <c r="B8" s="23" t="s">
        <v>35</v>
      </c>
      <c r="C8" s="24" t="n">
        <v>100</v>
      </c>
      <c r="D8" s="25" t="n">
        <v>2.53</v>
      </c>
      <c r="E8" s="25" t="n">
        <v>4.53</v>
      </c>
      <c r="F8" s="25" t="n">
        <v>14.81</v>
      </c>
      <c r="G8" s="25" t="n">
        <v>123.12</v>
      </c>
      <c r="H8" s="26" t="n">
        <v>520</v>
      </c>
      <c r="I8" s="29" t="n">
        <v>18.48</v>
      </c>
      <c r="J8" s="53"/>
      <c r="K8" s="23" t="s">
        <v>89</v>
      </c>
      <c r="L8" s="24" t="n">
        <v>100</v>
      </c>
      <c r="M8" s="25" t="n">
        <v>5.31</v>
      </c>
      <c r="N8" s="25" t="n">
        <v>5.79</v>
      </c>
      <c r="O8" s="25" t="n">
        <v>24.79</v>
      </c>
      <c r="P8" s="25" t="n">
        <v>164</v>
      </c>
      <c r="Q8" s="26" t="n">
        <v>508</v>
      </c>
      <c r="R8" s="29" t="n">
        <v>13.06</v>
      </c>
    </row>
    <row r="9" customFormat="false" ht="18.75" hidden="false" customHeight="false" outlineLevel="0" collapsed="false">
      <c r="A9" s="136"/>
      <c r="B9" s="137" t="s">
        <v>90</v>
      </c>
      <c r="C9" s="134" t="n">
        <v>200</v>
      </c>
      <c r="D9" s="127" t="n">
        <v>0.47</v>
      </c>
      <c r="E9" s="127" t="n">
        <v>0</v>
      </c>
      <c r="F9" s="127" t="n">
        <v>19.78</v>
      </c>
      <c r="G9" s="127" t="n">
        <v>112.68</v>
      </c>
      <c r="H9" s="134" t="n">
        <v>639</v>
      </c>
      <c r="I9" s="135" t="n">
        <v>5.5</v>
      </c>
      <c r="J9" s="53"/>
      <c r="K9" s="137" t="s">
        <v>90</v>
      </c>
      <c r="L9" s="134" t="n">
        <v>200</v>
      </c>
      <c r="M9" s="127" t="n">
        <v>0.47</v>
      </c>
      <c r="N9" s="127" t="n">
        <v>0</v>
      </c>
      <c r="O9" s="127" t="n">
        <v>19.78</v>
      </c>
      <c r="P9" s="127" t="n">
        <v>112.68</v>
      </c>
      <c r="Q9" s="134" t="n">
        <v>639</v>
      </c>
      <c r="R9" s="135" t="n">
        <v>5.5</v>
      </c>
    </row>
    <row r="10" customFormat="false" ht="18.75" hidden="false" customHeight="false" outlineLevel="0" collapsed="false">
      <c r="A10" s="136"/>
      <c r="B10" s="23" t="s">
        <v>23</v>
      </c>
      <c r="C10" s="138" t="n">
        <v>40</v>
      </c>
      <c r="D10" s="139" t="n">
        <v>3.04</v>
      </c>
      <c r="E10" s="139" t="n">
        <v>0.32</v>
      </c>
      <c r="F10" s="139" t="n">
        <v>19.68</v>
      </c>
      <c r="G10" s="139" t="n">
        <v>104.5</v>
      </c>
      <c r="H10" s="134"/>
      <c r="I10" s="140" t="n">
        <v>3.7</v>
      </c>
      <c r="J10" s="53"/>
      <c r="K10" s="23" t="s">
        <v>23</v>
      </c>
      <c r="L10" s="138" t="n">
        <v>40</v>
      </c>
      <c r="M10" s="139" t="n">
        <v>3.04</v>
      </c>
      <c r="N10" s="139" t="n">
        <v>0.32</v>
      </c>
      <c r="O10" s="139" t="n">
        <v>19.68</v>
      </c>
      <c r="P10" s="139" t="n">
        <v>104.5</v>
      </c>
      <c r="Q10" s="134"/>
      <c r="R10" s="140" t="n">
        <v>3.7</v>
      </c>
    </row>
    <row r="11" customFormat="false" ht="18.75" hidden="false" customHeight="false" outlineLevel="0" collapsed="false">
      <c r="A11" s="141" t="s">
        <v>91</v>
      </c>
      <c r="B11" s="35"/>
      <c r="C11" s="38" t="n">
        <f aca="false">SUM(C6:C10)</f>
        <v>610</v>
      </c>
      <c r="D11" s="38" t="n">
        <f aca="false">SUM(D6:D10)</f>
        <v>20.27</v>
      </c>
      <c r="E11" s="38" t="n">
        <f aca="false">SUM(E6:E10)</f>
        <v>17.57</v>
      </c>
      <c r="F11" s="38" t="n">
        <f aca="false">SUM(F6:F10)</f>
        <v>82.06</v>
      </c>
      <c r="G11" s="38" t="n">
        <f aca="false">SUM(G6:G10)</f>
        <v>676.43</v>
      </c>
      <c r="H11" s="26"/>
      <c r="I11" s="294" t="n">
        <f aca="false">SUM(I6:I10)</f>
        <v>85</v>
      </c>
      <c r="J11" s="295" t="s">
        <v>91</v>
      </c>
      <c r="K11" s="35"/>
      <c r="L11" s="36" t="n">
        <v>650</v>
      </c>
      <c r="M11" s="36" t="n">
        <f aca="false">SUM(M6:M10)</f>
        <v>22.04</v>
      </c>
      <c r="N11" s="36" t="n">
        <f aca="false">SUM(N6:N10)</f>
        <v>20.67</v>
      </c>
      <c r="O11" s="36" t="n">
        <f aca="false">SUM(O6:O10)</f>
        <v>92.75</v>
      </c>
      <c r="P11" s="36" t="n">
        <f aca="false">SUM(P6:P10)</f>
        <v>668.69</v>
      </c>
      <c r="Q11" s="36"/>
      <c r="R11" s="40" t="n">
        <f aca="false">SUM(R6:R10)</f>
        <v>85</v>
      </c>
    </row>
    <row r="12" customFormat="false" ht="20.25" hidden="false" customHeight="true" outlineLevel="0" collapsed="false">
      <c r="A12" s="124" t="s">
        <v>27</v>
      </c>
      <c r="B12" s="18"/>
      <c r="C12" s="72"/>
      <c r="D12" s="32"/>
      <c r="E12" s="32"/>
      <c r="F12" s="32"/>
      <c r="G12" s="296"/>
      <c r="H12" s="72"/>
      <c r="I12" s="297"/>
      <c r="J12" s="20" t="s">
        <v>28</v>
      </c>
      <c r="K12" s="18"/>
      <c r="L12" s="72"/>
      <c r="M12" s="32"/>
      <c r="N12" s="32"/>
      <c r="O12" s="32"/>
      <c r="P12" s="296"/>
      <c r="Q12" s="72"/>
      <c r="R12" s="297"/>
    </row>
    <row r="13" customFormat="false" ht="34.5" hidden="false" customHeight="true" outlineLevel="0" collapsed="false">
      <c r="A13" s="54" t="s">
        <v>81</v>
      </c>
      <c r="B13" s="133" t="s">
        <v>93</v>
      </c>
      <c r="C13" s="134" t="n">
        <v>200</v>
      </c>
      <c r="D13" s="127" t="n">
        <v>5.13</v>
      </c>
      <c r="E13" s="127" t="n">
        <v>5.79</v>
      </c>
      <c r="F13" s="127" t="n">
        <v>19.1</v>
      </c>
      <c r="G13" s="127" t="n">
        <v>190.2</v>
      </c>
      <c r="H13" s="134" t="s">
        <v>94</v>
      </c>
      <c r="I13" s="135" t="n">
        <v>17.05</v>
      </c>
      <c r="J13" s="54" t="s">
        <v>81</v>
      </c>
      <c r="K13" s="23" t="s">
        <v>95</v>
      </c>
      <c r="L13" s="26" t="n">
        <v>200</v>
      </c>
      <c r="M13" s="32" t="n">
        <v>4.64</v>
      </c>
      <c r="N13" s="32" t="n">
        <v>3.78</v>
      </c>
      <c r="O13" s="32" t="n">
        <v>23.28</v>
      </c>
      <c r="P13" s="32" t="n">
        <v>163.14</v>
      </c>
      <c r="Q13" s="26" t="n">
        <v>139</v>
      </c>
      <c r="R13" s="60" t="n">
        <v>18.45</v>
      </c>
    </row>
    <row r="14" customFormat="false" ht="37.5" hidden="false" customHeight="false" outlineLevel="0" collapsed="false">
      <c r="A14" s="136"/>
      <c r="B14" s="23" t="s">
        <v>96</v>
      </c>
      <c r="C14" s="24" t="n">
        <v>90</v>
      </c>
      <c r="D14" s="127" t="n">
        <v>8.25</v>
      </c>
      <c r="E14" s="127" t="n">
        <v>3.54</v>
      </c>
      <c r="F14" s="127" t="n">
        <v>10.67</v>
      </c>
      <c r="G14" s="127" t="n">
        <v>135.57</v>
      </c>
      <c r="H14" s="134" t="n">
        <v>454</v>
      </c>
      <c r="I14" s="135" t="n">
        <v>48.2</v>
      </c>
      <c r="J14" s="53"/>
      <c r="K14" s="23" t="s">
        <v>58</v>
      </c>
      <c r="L14" s="26" t="s">
        <v>57</v>
      </c>
      <c r="M14" s="32" t="n">
        <v>10.51</v>
      </c>
      <c r="N14" s="32" t="n">
        <v>13.63</v>
      </c>
      <c r="O14" s="32" t="n">
        <v>14.27</v>
      </c>
      <c r="P14" s="32" t="n">
        <v>182.4</v>
      </c>
      <c r="Q14" s="26" t="n">
        <v>433</v>
      </c>
      <c r="R14" s="60" t="n">
        <v>45.68</v>
      </c>
    </row>
    <row r="15" customFormat="false" ht="18.75" hidden="false" customHeight="false" outlineLevel="0" collapsed="false">
      <c r="A15" s="136"/>
      <c r="B15" s="137" t="s">
        <v>98</v>
      </c>
      <c r="C15" s="138" t="n">
        <v>90</v>
      </c>
      <c r="D15" s="139" t="n">
        <v>2.55</v>
      </c>
      <c r="E15" s="139" t="n">
        <v>3.89</v>
      </c>
      <c r="F15" s="139" t="n">
        <v>21.29</v>
      </c>
      <c r="G15" s="139" t="n">
        <v>135.48</v>
      </c>
      <c r="H15" s="134" t="n">
        <v>510</v>
      </c>
      <c r="I15" s="140" t="n">
        <v>6.69</v>
      </c>
      <c r="J15" s="53"/>
      <c r="K15" s="23" t="s">
        <v>51</v>
      </c>
      <c r="L15" s="26" t="n">
        <v>100</v>
      </c>
      <c r="M15" s="32" t="n">
        <v>5.32</v>
      </c>
      <c r="N15" s="32" t="n">
        <v>5.52</v>
      </c>
      <c r="O15" s="32" t="n">
        <v>26.8</v>
      </c>
      <c r="P15" s="32" t="n">
        <v>182.19</v>
      </c>
      <c r="Q15" s="26" t="n">
        <v>332</v>
      </c>
      <c r="R15" s="29" t="n">
        <v>11.67</v>
      </c>
    </row>
    <row r="16" customFormat="false" ht="18.75" hidden="false" customHeight="false" outlineLevel="0" collapsed="false">
      <c r="A16" s="136"/>
      <c r="B16" s="137" t="s">
        <v>99</v>
      </c>
      <c r="C16" s="138" t="n">
        <v>20</v>
      </c>
      <c r="D16" s="139" t="n">
        <v>0.66</v>
      </c>
      <c r="E16" s="139" t="n">
        <v>0.48</v>
      </c>
      <c r="F16" s="139" t="n">
        <v>1.78</v>
      </c>
      <c r="G16" s="139" t="n">
        <v>14.16</v>
      </c>
      <c r="H16" s="134" t="s">
        <v>100</v>
      </c>
      <c r="I16" s="140" t="n">
        <v>2.5</v>
      </c>
      <c r="J16" s="53"/>
      <c r="K16" s="137" t="s">
        <v>90</v>
      </c>
      <c r="L16" s="134" t="n">
        <v>200</v>
      </c>
      <c r="M16" s="127" t="n">
        <v>0.47</v>
      </c>
      <c r="N16" s="127" t="n">
        <v>0</v>
      </c>
      <c r="O16" s="127" t="n">
        <v>19.78</v>
      </c>
      <c r="P16" s="127" t="n">
        <v>112.68</v>
      </c>
      <c r="Q16" s="134" t="n">
        <v>639</v>
      </c>
      <c r="R16" s="135" t="n">
        <v>5.5</v>
      </c>
    </row>
    <row r="17" customFormat="false" ht="18.75" hidden="false" customHeight="false" outlineLevel="0" collapsed="false">
      <c r="A17" s="136"/>
      <c r="B17" s="63" t="s">
        <v>101</v>
      </c>
      <c r="C17" s="26" t="n">
        <v>200</v>
      </c>
      <c r="D17" s="32" t="n">
        <v>0.12</v>
      </c>
      <c r="E17" s="32" t="n">
        <v>0.02</v>
      </c>
      <c r="F17" s="32" t="n">
        <v>6.74</v>
      </c>
      <c r="G17" s="32" t="n">
        <v>68</v>
      </c>
      <c r="H17" s="26" t="n">
        <v>699</v>
      </c>
      <c r="I17" s="60" t="n">
        <v>7.3</v>
      </c>
      <c r="J17" s="53"/>
      <c r="K17" s="23" t="s">
        <v>23</v>
      </c>
      <c r="L17" s="24" t="n">
        <v>40</v>
      </c>
      <c r="M17" s="25" t="n">
        <v>3.04</v>
      </c>
      <c r="N17" s="25" t="n">
        <v>0.32</v>
      </c>
      <c r="O17" s="25" t="n">
        <v>23.2</v>
      </c>
      <c r="P17" s="25" t="n">
        <v>104.5</v>
      </c>
      <c r="Q17" s="26"/>
      <c r="R17" s="29" t="n">
        <v>3.7</v>
      </c>
    </row>
    <row r="18" customFormat="false" ht="18.75" hidden="false" customHeight="false" outlineLevel="0" collapsed="false">
      <c r="A18" s="136"/>
      <c r="B18" s="23" t="s">
        <v>23</v>
      </c>
      <c r="C18" s="138" t="n">
        <v>35</v>
      </c>
      <c r="D18" s="139" t="n">
        <v>2.66</v>
      </c>
      <c r="E18" s="139" t="n">
        <v>0.28</v>
      </c>
      <c r="F18" s="139" t="n">
        <v>17.22</v>
      </c>
      <c r="G18" s="139" t="n">
        <v>91.44</v>
      </c>
      <c r="H18" s="134"/>
      <c r="I18" s="140" t="n">
        <v>3.26</v>
      </c>
      <c r="J18" s="30"/>
      <c r="K18" s="133"/>
      <c r="L18" s="24"/>
      <c r="M18" s="25"/>
      <c r="N18" s="25"/>
      <c r="O18" s="25"/>
      <c r="P18" s="25"/>
      <c r="Q18" s="26"/>
      <c r="R18" s="29"/>
    </row>
    <row r="19" customFormat="false" ht="22.5" hidden="false" customHeight="true" outlineLevel="0" collapsed="false">
      <c r="A19" s="141" t="s">
        <v>91</v>
      </c>
      <c r="B19" s="35"/>
      <c r="C19" s="38" t="n">
        <f aca="false">SUM(C13:C18)</f>
        <v>635</v>
      </c>
      <c r="D19" s="298" t="n">
        <f aca="false">SUM(D13:D18)</f>
        <v>19.37</v>
      </c>
      <c r="E19" s="298" t="n">
        <f aca="false">SUM(E13:E18)</f>
        <v>14</v>
      </c>
      <c r="F19" s="298" t="n">
        <f aca="false">SUM(F13:F18)</f>
        <v>76.8</v>
      </c>
      <c r="G19" s="298" t="n">
        <f aca="false">SUM(G13:G18)</f>
        <v>634.85</v>
      </c>
      <c r="H19" s="26"/>
      <c r="I19" s="294" t="n">
        <f aca="false">SUM(I13:I18)</f>
        <v>85</v>
      </c>
      <c r="J19" s="295" t="s">
        <v>91</v>
      </c>
      <c r="K19" s="35"/>
      <c r="L19" s="36" t="n">
        <v>620</v>
      </c>
      <c r="M19" s="36" t="n">
        <f aca="false">SUM(M13:M18)</f>
        <v>23.98</v>
      </c>
      <c r="N19" s="36" t="n">
        <f aca="false">SUM(N13:N18)</f>
        <v>23.25</v>
      </c>
      <c r="O19" s="36" t="n">
        <f aca="false">SUM(O13:O18)</f>
        <v>107.33</v>
      </c>
      <c r="P19" s="36" t="n">
        <f aca="false">SUM(P13:P18)</f>
        <v>744.91</v>
      </c>
      <c r="Q19" s="36"/>
      <c r="R19" s="40" t="n">
        <f aca="false">SUM(R13:R18)</f>
        <v>85</v>
      </c>
    </row>
    <row r="20" customFormat="false" ht="22.5" hidden="false" customHeight="true" outlineLevel="0" collapsed="false">
      <c r="A20" s="124" t="s">
        <v>39</v>
      </c>
      <c r="B20" s="18"/>
      <c r="C20" s="72"/>
      <c r="D20" s="32"/>
      <c r="E20" s="32"/>
      <c r="F20" s="32"/>
      <c r="G20" s="296"/>
      <c r="H20" s="72"/>
      <c r="I20" s="297"/>
      <c r="J20" s="20" t="s">
        <v>40</v>
      </c>
      <c r="K20" s="18"/>
      <c r="L20" s="72"/>
      <c r="M20" s="32"/>
      <c r="N20" s="32"/>
      <c r="O20" s="32"/>
      <c r="P20" s="296"/>
      <c r="Q20" s="72"/>
      <c r="R20" s="297"/>
    </row>
    <row r="21" customFormat="false" ht="37.5" hidden="false" customHeight="false" outlineLevel="0" collapsed="false">
      <c r="A21" s="124" t="s">
        <v>81</v>
      </c>
      <c r="B21" s="23" t="s">
        <v>95</v>
      </c>
      <c r="C21" s="26" t="n">
        <v>200</v>
      </c>
      <c r="D21" s="32" t="n">
        <v>4.64</v>
      </c>
      <c r="E21" s="32" t="n">
        <v>3.78</v>
      </c>
      <c r="F21" s="32" t="n">
        <v>23.28</v>
      </c>
      <c r="G21" s="32" t="n">
        <v>163.14</v>
      </c>
      <c r="H21" s="26" t="n">
        <v>139</v>
      </c>
      <c r="I21" s="60" t="n">
        <v>18.45</v>
      </c>
      <c r="J21" s="124" t="s">
        <v>81</v>
      </c>
      <c r="K21" s="23" t="s">
        <v>102</v>
      </c>
      <c r="L21" s="26" t="n">
        <v>200</v>
      </c>
      <c r="M21" s="32" t="n">
        <v>4.8</v>
      </c>
      <c r="N21" s="32" t="n">
        <v>6.71</v>
      </c>
      <c r="O21" s="32" t="n">
        <v>10.4</v>
      </c>
      <c r="P21" s="32" t="n">
        <v>195</v>
      </c>
      <c r="Q21" s="26" t="n">
        <v>110</v>
      </c>
      <c r="R21" s="60" t="n">
        <v>21.17</v>
      </c>
    </row>
    <row r="22" customFormat="false" ht="24" hidden="false" customHeight="true" outlineLevel="0" collapsed="false">
      <c r="A22" s="124"/>
      <c r="B22" s="133" t="s">
        <v>103</v>
      </c>
      <c r="C22" s="138" t="n">
        <v>200</v>
      </c>
      <c r="D22" s="25" t="n">
        <v>12.37</v>
      </c>
      <c r="E22" s="25" t="n">
        <v>15.04</v>
      </c>
      <c r="F22" s="25" t="n">
        <v>30.45</v>
      </c>
      <c r="G22" s="32" t="n">
        <v>294.96</v>
      </c>
      <c r="H22" s="134" t="s">
        <v>104</v>
      </c>
      <c r="I22" s="140" t="n">
        <v>43.48</v>
      </c>
      <c r="J22" s="53"/>
      <c r="K22" s="133" t="s">
        <v>103</v>
      </c>
      <c r="L22" s="138" t="n">
        <v>200</v>
      </c>
      <c r="M22" s="25" t="n">
        <v>12.37</v>
      </c>
      <c r="N22" s="25" t="n">
        <v>15.04</v>
      </c>
      <c r="O22" s="25" t="n">
        <v>30.45</v>
      </c>
      <c r="P22" s="32" t="n">
        <v>294.96</v>
      </c>
      <c r="Q22" s="134" t="s">
        <v>104</v>
      </c>
      <c r="R22" s="140" t="n">
        <v>43.48</v>
      </c>
    </row>
    <row r="23" customFormat="false" ht="37.5" hidden="false" customHeight="false" outlineLevel="0" collapsed="false">
      <c r="A23" s="136"/>
      <c r="B23" s="133" t="s">
        <v>105</v>
      </c>
      <c r="C23" s="138" t="n">
        <v>35</v>
      </c>
      <c r="D23" s="139" t="n">
        <v>1.01</v>
      </c>
      <c r="E23" s="139" t="n">
        <v>0.06</v>
      </c>
      <c r="F23" s="139" t="n">
        <v>8.28</v>
      </c>
      <c r="G23" s="139" t="n">
        <v>15.58</v>
      </c>
      <c r="H23" s="134"/>
      <c r="I23" s="140" t="n">
        <v>13.59</v>
      </c>
      <c r="J23" s="53"/>
      <c r="K23" s="133" t="s">
        <v>105</v>
      </c>
      <c r="L23" s="138" t="n">
        <v>30</v>
      </c>
      <c r="M23" s="139" t="n">
        <v>0.87</v>
      </c>
      <c r="N23" s="139" t="n">
        <v>0.05</v>
      </c>
      <c r="O23" s="139" t="n">
        <v>7.1</v>
      </c>
      <c r="P23" s="139" t="n">
        <v>13.35</v>
      </c>
      <c r="Q23" s="134"/>
      <c r="R23" s="140" t="n">
        <v>11.65</v>
      </c>
    </row>
    <row r="24" customFormat="false" ht="18.75" hidden="false" customHeight="true" outlineLevel="0" collapsed="false">
      <c r="A24" s="136"/>
      <c r="B24" s="23" t="s">
        <v>36</v>
      </c>
      <c r="C24" s="24" t="s">
        <v>37</v>
      </c>
      <c r="D24" s="25" t="n">
        <v>0.3</v>
      </c>
      <c r="E24" s="25" t="n">
        <v>0.05</v>
      </c>
      <c r="F24" s="25" t="n">
        <v>15.2</v>
      </c>
      <c r="G24" s="25" t="n">
        <v>60</v>
      </c>
      <c r="H24" s="26" t="n">
        <v>686</v>
      </c>
      <c r="I24" s="29" t="n">
        <v>6.1</v>
      </c>
      <c r="J24" s="30"/>
      <c r="K24" s="63" t="s">
        <v>106</v>
      </c>
      <c r="L24" s="26" t="n">
        <v>200</v>
      </c>
      <c r="M24" s="32" t="n">
        <v>0.23</v>
      </c>
      <c r="N24" s="32" t="n">
        <v>0.01</v>
      </c>
      <c r="O24" s="32" t="n">
        <v>15.27</v>
      </c>
      <c r="P24" s="32" t="n">
        <v>142.2</v>
      </c>
      <c r="Q24" s="26" t="n">
        <v>648</v>
      </c>
      <c r="R24" s="60" t="n">
        <v>5.9</v>
      </c>
    </row>
    <row r="25" customFormat="false" ht="20.25" hidden="false" customHeight="true" outlineLevel="0" collapsed="false">
      <c r="A25" s="136"/>
      <c r="B25" s="23" t="s">
        <v>23</v>
      </c>
      <c r="C25" s="138" t="n">
        <v>37</v>
      </c>
      <c r="D25" s="139" t="n">
        <v>2.81</v>
      </c>
      <c r="E25" s="139" t="n">
        <v>0.3</v>
      </c>
      <c r="F25" s="139" t="n">
        <v>18.7</v>
      </c>
      <c r="G25" s="139" t="n">
        <v>99.28</v>
      </c>
      <c r="H25" s="134"/>
      <c r="I25" s="140" t="n">
        <v>3.38</v>
      </c>
      <c r="J25" s="53"/>
      <c r="K25" s="23" t="s">
        <v>23</v>
      </c>
      <c r="L25" s="138" t="n">
        <v>30</v>
      </c>
      <c r="M25" s="139" t="n">
        <v>2.28</v>
      </c>
      <c r="N25" s="139" t="n">
        <v>0.24</v>
      </c>
      <c r="O25" s="139" t="n">
        <v>14.76</v>
      </c>
      <c r="P25" s="139" t="n">
        <v>78.38</v>
      </c>
      <c r="Q25" s="134"/>
      <c r="R25" s="140" t="n">
        <v>2.8</v>
      </c>
    </row>
    <row r="26" customFormat="false" ht="22.5" hidden="false" customHeight="true" outlineLevel="0" collapsed="false">
      <c r="A26" s="141" t="s">
        <v>91</v>
      </c>
      <c r="B26" s="23"/>
      <c r="C26" s="38" t="n">
        <v>691</v>
      </c>
      <c r="D26" s="38" t="n">
        <f aca="false">SUM(D21:D25)</f>
        <v>21.13</v>
      </c>
      <c r="E26" s="38" t="n">
        <f aca="false">SUM(E21:E25)</f>
        <v>19.23</v>
      </c>
      <c r="F26" s="38" t="n">
        <f aca="false">SUM(F21:F25)</f>
        <v>95.91</v>
      </c>
      <c r="G26" s="38" t="n">
        <f aca="false">SUM(G21:G25)</f>
        <v>632.96</v>
      </c>
      <c r="H26" s="26"/>
      <c r="I26" s="294" t="n">
        <f aca="false">SUM(I21:I25)</f>
        <v>85</v>
      </c>
      <c r="J26" s="295" t="s">
        <v>91</v>
      </c>
      <c r="K26" s="35"/>
      <c r="L26" s="36" t="n">
        <f aca="false">SUM(L21:L25)</f>
        <v>660</v>
      </c>
      <c r="M26" s="37" t="n">
        <f aca="false">SUM(M21:M25)</f>
        <v>20.55</v>
      </c>
      <c r="N26" s="37" t="n">
        <f aca="false">SUM(N21:N25)</f>
        <v>22.05</v>
      </c>
      <c r="O26" s="37" t="n">
        <f aca="false">SUM(O21:O25)</f>
        <v>77.98</v>
      </c>
      <c r="P26" s="37" t="n">
        <f aca="false">SUM(P21:P25)</f>
        <v>723.89</v>
      </c>
      <c r="Q26" s="36"/>
      <c r="R26" s="40" t="n">
        <f aca="false">SUM(R21:R25)</f>
        <v>85</v>
      </c>
    </row>
    <row r="27" customFormat="false" ht="21.75" hidden="false" customHeight="true" outlineLevel="0" collapsed="false">
      <c r="A27" s="124" t="s">
        <v>47</v>
      </c>
      <c r="B27" s="23"/>
      <c r="C27" s="24"/>
      <c r="D27" s="25"/>
      <c r="E27" s="25"/>
      <c r="F27" s="25"/>
      <c r="G27" s="25"/>
      <c r="H27" s="26"/>
      <c r="I27" s="29"/>
      <c r="J27" s="20" t="s">
        <v>48</v>
      </c>
      <c r="K27" s="18"/>
      <c r="L27" s="72"/>
      <c r="M27" s="32"/>
      <c r="N27" s="32"/>
      <c r="O27" s="32"/>
      <c r="P27" s="296"/>
      <c r="Q27" s="72"/>
      <c r="R27" s="297"/>
    </row>
    <row r="28" customFormat="false" ht="22.5" hidden="false" customHeight="true" outlineLevel="0" collapsed="false">
      <c r="A28" s="124" t="s">
        <v>81</v>
      </c>
      <c r="B28" s="23" t="s">
        <v>102</v>
      </c>
      <c r="C28" s="26" t="n">
        <v>200</v>
      </c>
      <c r="D28" s="32" t="n">
        <v>4.8</v>
      </c>
      <c r="E28" s="32" t="n">
        <v>6.71</v>
      </c>
      <c r="F28" s="32" t="n">
        <v>10.4</v>
      </c>
      <c r="G28" s="32" t="n">
        <v>195</v>
      </c>
      <c r="H28" s="26" t="n">
        <v>110</v>
      </c>
      <c r="I28" s="60" t="n">
        <v>21.17</v>
      </c>
      <c r="J28" s="124" t="s">
        <v>81</v>
      </c>
      <c r="K28" s="133" t="s">
        <v>107</v>
      </c>
      <c r="L28" s="134" t="n">
        <v>200</v>
      </c>
      <c r="M28" s="127" t="n">
        <v>4.37</v>
      </c>
      <c r="N28" s="127" t="n">
        <v>3.88</v>
      </c>
      <c r="O28" s="127" t="n">
        <v>24.66</v>
      </c>
      <c r="P28" s="127" t="n">
        <v>119.6</v>
      </c>
      <c r="Q28" s="134" t="n">
        <v>148</v>
      </c>
      <c r="R28" s="135" t="n">
        <v>16.5</v>
      </c>
    </row>
    <row r="29" customFormat="false" ht="24.75" hidden="false" customHeight="true" outlineLevel="0" collapsed="false">
      <c r="A29" s="136"/>
      <c r="B29" s="133" t="s">
        <v>108</v>
      </c>
      <c r="C29" s="134" t="n">
        <v>220</v>
      </c>
      <c r="D29" s="127" t="n">
        <v>11.69</v>
      </c>
      <c r="E29" s="127" t="n">
        <v>12.68</v>
      </c>
      <c r="F29" s="127" t="n">
        <v>40.27</v>
      </c>
      <c r="G29" s="127" t="n">
        <v>269.08</v>
      </c>
      <c r="H29" s="134" t="s">
        <v>109</v>
      </c>
      <c r="I29" s="135" t="n">
        <v>49.23</v>
      </c>
      <c r="J29" s="53"/>
      <c r="K29" s="137" t="s">
        <v>110</v>
      </c>
      <c r="L29" s="138" t="s">
        <v>57</v>
      </c>
      <c r="M29" s="139" t="n">
        <v>11.24</v>
      </c>
      <c r="N29" s="139" t="n">
        <v>7.96</v>
      </c>
      <c r="O29" s="139" t="n">
        <v>6.98</v>
      </c>
      <c r="P29" s="139" t="n">
        <v>194.67</v>
      </c>
      <c r="Q29" s="134" t="n">
        <v>437</v>
      </c>
      <c r="R29" s="140" t="n">
        <v>45.96</v>
      </c>
    </row>
    <row r="30" customFormat="false" ht="18.75" hidden="false" customHeight="false" outlineLevel="0" collapsed="false">
      <c r="A30" s="136"/>
      <c r="B30" s="133" t="s">
        <v>111</v>
      </c>
      <c r="C30" s="138" t="n">
        <v>20</v>
      </c>
      <c r="D30" s="127" t="n">
        <v>0.27</v>
      </c>
      <c r="E30" s="127" t="n">
        <v>0.03</v>
      </c>
      <c r="F30" s="127" t="n">
        <v>0.93</v>
      </c>
      <c r="G30" s="127" t="n">
        <v>5</v>
      </c>
      <c r="H30" s="134"/>
      <c r="I30" s="140" t="n">
        <v>5.4</v>
      </c>
      <c r="J30" s="53"/>
      <c r="K30" s="23" t="s">
        <v>59</v>
      </c>
      <c r="L30" s="24" t="n">
        <v>100</v>
      </c>
      <c r="M30" s="25" t="n">
        <v>1.53</v>
      </c>
      <c r="N30" s="25" t="n">
        <v>5.39</v>
      </c>
      <c r="O30" s="25" t="n">
        <v>28.79</v>
      </c>
      <c r="P30" s="25" t="n">
        <v>131.89</v>
      </c>
      <c r="Q30" s="26" t="n">
        <v>510</v>
      </c>
      <c r="R30" s="29" t="n">
        <v>8.53</v>
      </c>
    </row>
    <row r="31" customFormat="false" ht="18.75" hidden="false" customHeight="false" outlineLevel="0" collapsed="false">
      <c r="A31" s="136"/>
      <c r="B31" s="137" t="s">
        <v>90</v>
      </c>
      <c r="C31" s="134" t="n">
        <v>200</v>
      </c>
      <c r="D31" s="127" t="n">
        <v>0.47</v>
      </c>
      <c r="E31" s="127" t="n">
        <v>0</v>
      </c>
      <c r="F31" s="127" t="n">
        <v>19.78</v>
      </c>
      <c r="G31" s="127" t="n">
        <v>112.68</v>
      </c>
      <c r="H31" s="134" t="n">
        <v>639</v>
      </c>
      <c r="I31" s="135" t="n">
        <v>5.5</v>
      </c>
      <c r="J31" s="53"/>
      <c r="K31" s="23" t="s">
        <v>46</v>
      </c>
      <c r="L31" s="24" t="n">
        <v>20</v>
      </c>
      <c r="M31" s="25" t="n">
        <v>0.25</v>
      </c>
      <c r="N31" s="25" t="n">
        <v>0.04</v>
      </c>
      <c r="O31" s="25" t="n">
        <v>0.87</v>
      </c>
      <c r="P31" s="25" t="n">
        <v>4.88</v>
      </c>
      <c r="Q31" s="62" t="n">
        <v>45</v>
      </c>
      <c r="R31" s="60" t="n">
        <v>5.2</v>
      </c>
    </row>
    <row r="32" customFormat="false" ht="18.75" hidden="false" customHeight="false" outlineLevel="0" collapsed="false">
      <c r="A32" s="136"/>
      <c r="B32" s="23" t="s">
        <v>23</v>
      </c>
      <c r="C32" s="24" t="n">
        <v>40</v>
      </c>
      <c r="D32" s="25" t="n">
        <v>3.04</v>
      </c>
      <c r="E32" s="25" t="n">
        <v>0.32</v>
      </c>
      <c r="F32" s="25" t="n">
        <v>23.2</v>
      </c>
      <c r="G32" s="25" t="n">
        <v>104.5</v>
      </c>
      <c r="H32" s="26"/>
      <c r="I32" s="29" t="n">
        <v>3.7</v>
      </c>
      <c r="J32" s="53"/>
      <c r="K32" s="137" t="s">
        <v>90</v>
      </c>
      <c r="L32" s="134" t="n">
        <v>200</v>
      </c>
      <c r="M32" s="127" t="n">
        <v>0.47</v>
      </c>
      <c r="N32" s="127" t="n">
        <v>0</v>
      </c>
      <c r="O32" s="127" t="n">
        <v>19.78</v>
      </c>
      <c r="P32" s="127" t="n">
        <v>112.68</v>
      </c>
      <c r="Q32" s="134" t="n">
        <v>639</v>
      </c>
      <c r="R32" s="135" t="n">
        <v>5.5</v>
      </c>
    </row>
    <row r="33" customFormat="false" ht="18.75" hidden="false" customHeight="false" outlineLevel="0" collapsed="false">
      <c r="A33" s="136"/>
      <c r="B33" s="133"/>
      <c r="C33" s="24"/>
      <c r="D33" s="25"/>
      <c r="E33" s="25"/>
      <c r="F33" s="25"/>
      <c r="G33" s="25"/>
      <c r="H33" s="26"/>
      <c r="I33" s="29"/>
      <c r="J33" s="53"/>
      <c r="K33" s="23" t="s">
        <v>23</v>
      </c>
      <c r="L33" s="24" t="n">
        <v>36</v>
      </c>
      <c r="M33" s="25" t="n">
        <v>2.74</v>
      </c>
      <c r="N33" s="25" t="n">
        <v>0.29</v>
      </c>
      <c r="O33" s="25" t="n">
        <v>20.88</v>
      </c>
      <c r="P33" s="25" t="n">
        <v>94.05</v>
      </c>
      <c r="Q33" s="26"/>
      <c r="R33" s="29" t="n">
        <v>3.31</v>
      </c>
    </row>
    <row r="34" customFormat="false" ht="24" hidden="false" customHeight="true" outlineLevel="0" collapsed="false">
      <c r="A34" s="141" t="s">
        <v>91</v>
      </c>
      <c r="B34" s="35"/>
      <c r="C34" s="38" t="n">
        <f aca="false">SUM(C28:C32)</f>
        <v>680</v>
      </c>
      <c r="D34" s="298" t="n">
        <f aca="false">SUM(D28:D32)</f>
        <v>20.27</v>
      </c>
      <c r="E34" s="298" t="n">
        <f aca="false">SUM(E28:E32)</f>
        <v>19.74</v>
      </c>
      <c r="F34" s="298" t="n">
        <f aca="false">SUM(F28:F32)</f>
        <v>94.58</v>
      </c>
      <c r="G34" s="298" t="n">
        <f aca="false">SUM(G28:G32)</f>
        <v>686.26</v>
      </c>
      <c r="H34" s="26"/>
      <c r="I34" s="294" t="n">
        <f aca="false">SUM(I28:I32)</f>
        <v>85</v>
      </c>
      <c r="J34" s="295" t="s">
        <v>91</v>
      </c>
      <c r="K34" s="23"/>
      <c r="L34" s="36" t="n">
        <v>636</v>
      </c>
      <c r="M34" s="37" t="n">
        <f aca="false">SUM(M28:M33)</f>
        <v>20.6</v>
      </c>
      <c r="N34" s="37" t="n">
        <f aca="false">SUM(N28:N33)</f>
        <v>17.56</v>
      </c>
      <c r="O34" s="37" t="n">
        <f aca="false">SUM(O28:O33)</f>
        <v>101.96</v>
      </c>
      <c r="P34" s="37" t="n">
        <f aca="false">SUM(P28:P33)</f>
        <v>657.77</v>
      </c>
      <c r="Q34" s="32"/>
      <c r="R34" s="40" t="n">
        <f aca="false">SUM(R28:R33)</f>
        <v>85</v>
      </c>
    </row>
    <row r="35" customFormat="false" ht="33.75" hidden="false" customHeight="true" outlineLevel="0" collapsed="false">
      <c r="A35" s="124" t="s">
        <v>54</v>
      </c>
      <c r="B35" s="18"/>
      <c r="C35" s="72"/>
      <c r="D35" s="32"/>
      <c r="E35" s="32"/>
      <c r="F35" s="32"/>
      <c r="G35" s="296"/>
      <c r="H35" s="72"/>
      <c r="I35" s="297"/>
      <c r="J35" s="20" t="s">
        <v>55</v>
      </c>
      <c r="K35" s="18"/>
      <c r="L35" s="72"/>
      <c r="M35" s="32"/>
      <c r="N35" s="32"/>
      <c r="O35" s="32"/>
      <c r="P35" s="296"/>
      <c r="Q35" s="72"/>
      <c r="R35" s="297"/>
    </row>
    <row r="36" customFormat="false" ht="37.5" hidden="false" customHeight="false" outlineLevel="0" collapsed="false">
      <c r="A36" s="124" t="s">
        <v>81</v>
      </c>
      <c r="B36" s="133" t="s">
        <v>93</v>
      </c>
      <c r="C36" s="134" t="n">
        <v>200</v>
      </c>
      <c r="D36" s="127" t="n">
        <v>5.13</v>
      </c>
      <c r="E36" s="127" t="n">
        <v>5.79</v>
      </c>
      <c r="F36" s="127" t="n">
        <v>19.1</v>
      </c>
      <c r="G36" s="127" t="n">
        <v>190.2</v>
      </c>
      <c r="H36" s="134" t="s">
        <v>94</v>
      </c>
      <c r="I36" s="135" t="n">
        <v>17.45</v>
      </c>
      <c r="J36" s="124" t="s">
        <v>81</v>
      </c>
      <c r="K36" s="162" t="s">
        <v>113</v>
      </c>
      <c r="L36" s="163" t="n">
        <v>200</v>
      </c>
      <c r="M36" s="164" t="n">
        <v>6.02</v>
      </c>
      <c r="N36" s="164" t="n">
        <v>8.21</v>
      </c>
      <c r="O36" s="164" t="n">
        <v>17.24</v>
      </c>
      <c r="P36" s="164" t="n">
        <v>165.06</v>
      </c>
      <c r="Q36" s="163" t="n">
        <v>140</v>
      </c>
      <c r="R36" s="165" t="n">
        <v>20.04</v>
      </c>
    </row>
    <row r="37" customFormat="false" ht="37.5" hidden="false" customHeight="false" outlineLevel="0" collapsed="false">
      <c r="A37" s="136"/>
      <c r="B37" s="133" t="s">
        <v>114</v>
      </c>
      <c r="C37" s="138" t="n">
        <v>80</v>
      </c>
      <c r="D37" s="139" t="n">
        <v>8.98</v>
      </c>
      <c r="E37" s="139" t="n">
        <v>8.72</v>
      </c>
      <c r="F37" s="139" t="n">
        <v>5.42</v>
      </c>
      <c r="G37" s="139" t="n">
        <v>142.22</v>
      </c>
      <c r="H37" s="134" t="n">
        <v>455</v>
      </c>
      <c r="I37" s="140" t="n">
        <v>41.93</v>
      </c>
      <c r="J37" s="53"/>
      <c r="K37" s="133" t="s">
        <v>115</v>
      </c>
      <c r="L37" s="134" t="n">
        <v>70</v>
      </c>
      <c r="M37" s="127" t="n">
        <v>9.42</v>
      </c>
      <c r="N37" s="127" t="n">
        <v>9.15</v>
      </c>
      <c r="O37" s="127" t="n">
        <v>33.69</v>
      </c>
      <c r="P37" s="127" t="n">
        <v>149.34</v>
      </c>
      <c r="Q37" s="134" t="n">
        <v>454</v>
      </c>
      <c r="R37" s="135" t="n">
        <v>38.75</v>
      </c>
    </row>
    <row r="38" customFormat="false" ht="22.5" hidden="false" customHeight="true" outlineLevel="0" collapsed="false">
      <c r="A38" s="136"/>
      <c r="B38" s="23" t="s">
        <v>116</v>
      </c>
      <c r="C38" s="26" t="n">
        <v>100</v>
      </c>
      <c r="D38" s="32" t="n">
        <v>3.24</v>
      </c>
      <c r="E38" s="32" t="n">
        <v>4.54</v>
      </c>
      <c r="F38" s="32" t="n">
        <v>15.34</v>
      </c>
      <c r="G38" s="32" t="n">
        <v>120.37</v>
      </c>
      <c r="H38" s="26" t="n">
        <v>351</v>
      </c>
      <c r="I38" s="60" t="n">
        <v>15.73</v>
      </c>
      <c r="J38" s="30"/>
      <c r="K38" s="133" t="s">
        <v>117</v>
      </c>
      <c r="L38" s="26" t="n">
        <v>100</v>
      </c>
      <c r="M38" s="32" t="n">
        <v>4.25</v>
      </c>
      <c r="N38" s="32" t="n">
        <v>4.32</v>
      </c>
      <c r="O38" s="32" t="n">
        <v>23.66</v>
      </c>
      <c r="P38" s="32" t="n">
        <v>150.53</v>
      </c>
      <c r="Q38" s="26" t="n">
        <v>510</v>
      </c>
      <c r="R38" s="60" t="n">
        <v>8.61</v>
      </c>
    </row>
    <row r="39" customFormat="false" ht="20.25" hidden="false" customHeight="true" outlineLevel="0" collapsed="false">
      <c r="A39" s="136"/>
      <c r="B39" s="23" t="s">
        <v>36</v>
      </c>
      <c r="C39" s="24" t="s">
        <v>37</v>
      </c>
      <c r="D39" s="25" t="n">
        <v>0.3</v>
      </c>
      <c r="E39" s="25" t="n">
        <v>0.05</v>
      </c>
      <c r="F39" s="25" t="n">
        <v>15.2</v>
      </c>
      <c r="G39" s="25" t="n">
        <v>60</v>
      </c>
      <c r="H39" s="26" t="n">
        <v>686</v>
      </c>
      <c r="I39" s="29" t="n">
        <v>6.1</v>
      </c>
      <c r="J39" s="53"/>
      <c r="K39" s="23" t="s">
        <v>44</v>
      </c>
      <c r="L39" s="24" t="n">
        <v>20</v>
      </c>
      <c r="M39" s="25" t="n">
        <v>0.07</v>
      </c>
      <c r="N39" s="25" t="n">
        <v>0.49</v>
      </c>
      <c r="O39" s="25" t="n">
        <v>1.78</v>
      </c>
      <c r="P39" s="25" t="n">
        <v>14</v>
      </c>
      <c r="Q39" s="26" t="n">
        <v>587</v>
      </c>
      <c r="R39" s="29" t="n">
        <v>2.5</v>
      </c>
    </row>
    <row r="40" customFormat="false" ht="18.75" hidden="false" customHeight="false" outlineLevel="0" collapsed="false">
      <c r="A40" s="136"/>
      <c r="B40" s="23" t="s">
        <v>23</v>
      </c>
      <c r="C40" s="138" t="n">
        <v>41</v>
      </c>
      <c r="D40" s="139" t="n">
        <v>3.12</v>
      </c>
      <c r="E40" s="139" t="n">
        <v>0.33</v>
      </c>
      <c r="F40" s="139" t="n">
        <v>20.17</v>
      </c>
      <c r="G40" s="139" t="n">
        <v>107.11</v>
      </c>
      <c r="H40" s="134"/>
      <c r="I40" s="140" t="n">
        <v>3.79</v>
      </c>
      <c r="J40" s="53"/>
      <c r="K40" s="137" t="s">
        <v>111</v>
      </c>
      <c r="L40" s="134" t="n">
        <v>20</v>
      </c>
      <c r="M40" s="127" t="n">
        <v>0.37</v>
      </c>
      <c r="N40" s="127" t="n">
        <v>0.08</v>
      </c>
      <c r="O40" s="127" t="n">
        <v>1.91</v>
      </c>
      <c r="P40" s="127" t="n">
        <v>11.93</v>
      </c>
      <c r="Q40" s="134" t="n">
        <v>639</v>
      </c>
      <c r="R40" s="135" t="n">
        <v>4.84</v>
      </c>
    </row>
    <row r="41" customFormat="false" ht="18.75" hidden="false" customHeight="false" outlineLevel="0" collapsed="false">
      <c r="A41" s="136"/>
      <c r="B41" s="142"/>
      <c r="C41" s="143"/>
      <c r="D41" s="160"/>
      <c r="E41" s="160"/>
      <c r="F41" s="160"/>
      <c r="G41" s="160"/>
      <c r="H41" s="134"/>
      <c r="I41" s="144"/>
      <c r="J41" s="53"/>
      <c r="K41" s="63" t="s">
        <v>101</v>
      </c>
      <c r="L41" s="26" t="n">
        <v>200</v>
      </c>
      <c r="M41" s="32" t="n">
        <v>0.12</v>
      </c>
      <c r="N41" s="32" t="n">
        <v>0.02</v>
      </c>
      <c r="O41" s="32" t="n">
        <v>6.74</v>
      </c>
      <c r="P41" s="32" t="n">
        <v>68</v>
      </c>
      <c r="Q41" s="26" t="n">
        <v>699</v>
      </c>
      <c r="R41" s="60" t="n">
        <v>7.3</v>
      </c>
    </row>
    <row r="42" customFormat="false" ht="18.75" hidden="false" customHeight="false" outlineLevel="0" collapsed="false">
      <c r="A42" s="299"/>
      <c r="B42" s="300"/>
      <c r="C42" s="301"/>
      <c r="D42" s="302"/>
      <c r="E42" s="302"/>
      <c r="F42" s="302"/>
      <c r="G42" s="302"/>
      <c r="H42" s="152"/>
      <c r="I42" s="303"/>
      <c r="J42" s="53"/>
      <c r="K42" s="23" t="s">
        <v>23</v>
      </c>
      <c r="L42" s="138" t="n">
        <v>32</v>
      </c>
      <c r="M42" s="139" t="n">
        <v>2.43</v>
      </c>
      <c r="N42" s="139" t="n">
        <v>0.26</v>
      </c>
      <c r="O42" s="139" t="n">
        <v>15.74</v>
      </c>
      <c r="P42" s="139" t="n">
        <v>83.6</v>
      </c>
      <c r="Q42" s="134"/>
      <c r="R42" s="140" t="n">
        <v>2.96</v>
      </c>
    </row>
    <row r="43" customFormat="false" ht="19.5" hidden="false" customHeight="false" outlineLevel="0" collapsed="false">
      <c r="A43" s="167" t="s">
        <v>91</v>
      </c>
      <c r="B43" s="279"/>
      <c r="C43" s="172" t="n">
        <v>640</v>
      </c>
      <c r="D43" s="304" t="n">
        <f aca="false">SUM(D36:D41)</f>
        <v>20.77</v>
      </c>
      <c r="E43" s="304" t="n">
        <f aca="false">SUM(E36:E41)</f>
        <v>19.43</v>
      </c>
      <c r="F43" s="304" t="n">
        <f aca="false">SUM(F36:F41)</f>
        <v>75.23</v>
      </c>
      <c r="G43" s="304" t="n">
        <f aca="false">SUM(G36:G41)</f>
        <v>619.9</v>
      </c>
      <c r="H43" s="223"/>
      <c r="I43" s="173" t="n">
        <f aca="false">SUM(I36:I41)</f>
        <v>85</v>
      </c>
      <c r="J43" s="167" t="s">
        <v>91</v>
      </c>
      <c r="K43" s="171"/>
      <c r="L43" s="172" t="n">
        <f aca="false">SUM(L36:L42)</f>
        <v>642</v>
      </c>
      <c r="M43" s="172" t="n">
        <f aca="false">SUM(M36:M42)</f>
        <v>22.68</v>
      </c>
      <c r="N43" s="172" t="n">
        <f aca="false">SUM(N36:N42)</f>
        <v>22.53</v>
      </c>
      <c r="O43" s="172" t="n">
        <f aca="false">SUM(O36:O42)</f>
        <v>100.76</v>
      </c>
      <c r="P43" s="172" t="n">
        <f aca="false">SUM(P36:P42)</f>
        <v>642.46</v>
      </c>
      <c r="Q43" s="169"/>
      <c r="R43" s="173" t="n">
        <f aca="false">SUM(R36:R42)</f>
        <v>85</v>
      </c>
    </row>
    <row r="44" customFormat="false" ht="12" hidden="false" customHeight="true" outlineLevel="0" collapsed="false">
      <c r="A44" s="100"/>
      <c r="B44" s="174"/>
      <c r="C44" s="174"/>
      <c r="D44" s="175"/>
      <c r="E44" s="175"/>
      <c r="F44" s="175"/>
      <c r="G44" s="175"/>
      <c r="H44" s="174"/>
      <c r="I44" s="174"/>
      <c r="J44" s="174"/>
      <c r="K44" s="174"/>
      <c r="L44" s="174"/>
      <c r="M44" s="175"/>
      <c r="N44" s="175"/>
      <c r="O44" s="175"/>
      <c r="P44" s="175"/>
      <c r="Q44" s="174"/>
      <c r="R44" s="174"/>
    </row>
    <row r="45" customFormat="false" ht="13.5" hidden="false" customHeight="true" outlineLevel="0" collapsed="false">
      <c r="A45" s="100"/>
      <c r="B45" s="305"/>
      <c r="C45" s="305"/>
      <c r="D45" s="305"/>
      <c r="E45" s="305"/>
      <c r="F45" s="305"/>
      <c r="G45" s="305"/>
      <c r="H45" s="305"/>
      <c r="I45" s="305"/>
      <c r="J45" s="174"/>
      <c r="K45" s="306" t="s">
        <v>118</v>
      </c>
      <c r="L45" s="306"/>
      <c r="M45" s="307" t="n">
        <f aca="false">D11+D19+D26+D34+D43+M11+M19+M26+M34+M43</f>
        <v>211.66</v>
      </c>
      <c r="N45" s="307" t="n">
        <f aca="false">E11+E19+E26+E34+E43+N11+N19+N26+N34+N43</f>
        <v>196.03</v>
      </c>
      <c r="O45" s="307" t="n">
        <f aca="false">F11+F19+F26+F34+F43+O11+O19+O26+O34+O43</f>
        <v>905.36</v>
      </c>
      <c r="P45" s="307" t="n">
        <f aca="false">G11+G19+G26+G34+G43+P11+P19+P26+P34+P43</f>
        <v>6688.12</v>
      </c>
      <c r="Q45" s="174"/>
      <c r="R45" s="174"/>
    </row>
    <row r="46" customFormat="false" ht="15.75" hidden="false" customHeight="false" outlineLevel="0" collapsed="false">
      <c r="A46" s="100"/>
      <c r="J46" s="174"/>
      <c r="K46" s="306"/>
      <c r="L46" s="306"/>
      <c r="M46" s="306" t="n">
        <f aca="false">M45/10</f>
        <v>21.166</v>
      </c>
      <c r="N46" s="306" t="n">
        <f aca="false">N45/10</f>
        <v>19.603</v>
      </c>
      <c r="O46" s="306" t="n">
        <f aca="false">O45/10</f>
        <v>90.536</v>
      </c>
      <c r="P46" s="306" t="n">
        <f aca="false">P45/10</f>
        <v>668.812</v>
      </c>
      <c r="Q46" s="174"/>
      <c r="R46" s="174"/>
    </row>
    <row r="47" customFormat="false" ht="15" hidden="false" customHeight="false" outlineLevel="0" collapsed="false">
      <c r="A47" s="100"/>
      <c r="J47" s="100"/>
      <c r="K47" s="0" t="s">
        <v>66</v>
      </c>
      <c r="L47" s="100"/>
      <c r="M47" s="100" t="n">
        <v>1</v>
      </c>
      <c r="N47" s="100" t="n">
        <v>1</v>
      </c>
      <c r="O47" s="100" t="n">
        <v>4</v>
      </c>
      <c r="P47" s="100"/>
      <c r="Q47" s="100"/>
      <c r="R47" s="100"/>
    </row>
    <row r="48" customFormat="false" ht="15" hidden="false" customHeight="false" outlineLevel="0" collapsed="false">
      <c r="K48" s="0" t="s">
        <v>67</v>
      </c>
    </row>
    <row r="49" customFormat="false" ht="15" hidden="false" customHeight="false" outlineLevel="0" collapsed="false">
      <c r="J49" s="179" t="s">
        <v>68</v>
      </c>
    </row>
    <row r="50" customFormat="false" ht="18.75" hidden="false" customHeight="false" outlineLevel="0" collapsed="false">
      <c r="B50" s="180"/>
      <c r="C50" s="180"/>
      <c r="J50" s="100" t="s">
        <v>69</v>
      </c>
    </row>
    <row r="51" customFormat="false" ht="15" hidden="false" customHeight="false" outlineLevel="0" collapsed="false">
      <c r="J51" s="100" t="s">
        <v>70</v>
      </c>
    </row>
    <row r="52" customFormat="false" ht="15.75" hidden="false" customHeight="false" outlineLevel="0" collapsed="false">
      <c r="J52" s="97" t="s">
        <v>71</v>
      </c>
      <c r="K52" s="97"/>
      <c r="L52" s="97"/>
      <c r="M52" s="97"/>
      <c r="N52" s="97"/>
      <c r="O52" s="97"/>
      <c r="P52" s="97"/>
    </row>
    <row r="53" customFormat="false" ht="15.75" hidden="false" customHeight="false" outlineLevel="0" collapsed="false">
      <c r="J53" s="97" t="s">
        <v>72</v>
      </c>
      <c r="K53" s="97"/>
      <c r="L53" s="97"/>
      <c r="M53" s="97"/>
      <c r="N53" s="97"/>
      <c r="O53" s="97"/>
      <c r="P53" s="97"/>
    </row>
    <row r="54" customFormat="false" ht="15" hidden="false" customHeight="false" outlineLevel="0" collapsed="false">
      <c r="J54" s="100" t="s">
        <v>73</v>
      </c>
    </row>
    <row r="55" customFormat="false" ht="15" hidden="false" customHeight="false" outlineLevel="0" collapsed="false">
      <c r="J55" s="100" t="s">
        <v>74</v>
      </c>
    </row>
  </sheetData>
  <mergeCells count="16">
    <mergeCell ref="B1:F1"/>
    <mergeCell ref="B2:P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O3"/>
    <mergeCell ref="P3:P4"/>
    <mergeCell ref="Q3:Q4"/>
    <mergeCell ref="R3:R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3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A24" activeCellId="0" sqref="A2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9.29"/>
    <col collapsed="false" customWidth="true" hidden="false" outlineLevel="0" max="2" min="2" style="0" width="9.29"/>
    <col collapsed="false" customWidth="true" hidden="false" outlineLevel="0" max="7" min="7" style="0" width="10.71"/>
  </cols>
  <sheetData>
    <row r="1" customFormat="false" ht="15" hidden="false" customHeight="false" outlineLevel="0" collapsed="false">
      <c r="A1" s="61" t="s">
        <v>183</v>
      </c>
      <c r="G1" s="308"/>
    </row>
    <row r="2" customFormat="false" ht="15.75" hidden="false" customHeight="false" outlineLevel="0" collapsed="false">
      <c r="A2" s="309" t="s">
        <v>184</v>
      </c>
      <c r="B2" s="309" t="s">
        <v>185</v>
      </c>
      <c r="C2" s="309" t="s">
        <v>186</v>
      </c>
      <c r="D2" s="309" t="s">
        <v>187</v>
      </c>
      <c r="E2" s="309" t="s">
        <v>188</v>
      </c>
      <c r="F2" s="309" t="s">
        <v>189</v>
      </c>
      <c r="G2" s="310"/>
    </row>
    <row r="3" customFormat="false" ht="15.75" hidden="false" customHeight="false" outlineLevel="0" collapsed="false">
      <c r="A3" s="309" t="n">
        <v>1</v>
      </c>
      <c r="B3" s="311" t="n">
        <v>502</v>
      </c>
      <c r="C3" s="311" t="n">
        <v>19.71</v>
      </c>
      <c r="D3" s="311" t="n">
        <v>19.77</v>
      </c>
      <c r="E3" s="311" t="n">
        <v>78.73</v>
      </c>
      <c r="F3" s="311" t="n">
        <v>570.34</v>
      </c>
      <c r="G3" s="312" t="n">
        <f aca="false">F3*100/2350</f>
        <v>24.2697872340426</v>
      </c>
    </row>
    <row r="4" customFormat="false" ht="15.75" hidden="false" customHeight="false" outlineLevel="0" collapsed="false">
      <c r="A4" s="309" t="n">
        <v>2</v>
      </c>
      <c r="B4" s="313" t="n">
        <v>539</v>
      </c>
      <c r="C4" s="313" t="n">
        <v>20.3</v>
      </c>
      <c r="D4" s="313" t="n">
        <v>19.59</v>
      </c>
      <c r="E4" s="313" t="n">
        <v>79.38</v>
      </c>
      <c r="F4" s="313" t="n">
        <v>558.9</v>
      </c>
      <c r="G4" s="312" t="n">
        <f aca="false">F4*100/2350</f>
        <v>23.7829787234043</v>
      </c>
    </row>
    <row r="5" customFormat="false" ht="15.75" hidden="false" customHeight="false" outlineLevel="0" collapsed="false">
      <c r="A5" s="314" t="n">
        <v>3</v>
      </c>
      <c r="B5" s="315" t="n">
        <v>500</v>
      </c>
      <c r="C5" s="315" t="n">
        <v>17.84</v>
      </c>
      <c r="D5" s="315" t="n">
        <v>18.45</v>
      </c>
      <c r="E5" s="315" t="n">
        <v>72.6</v>
      </c>
      <c r="F5" s="316" t="n">
        <v>508</v>
      </c>
      <c r="G5" s="312" t="n">
        <f aca="false">F5*100/2350</f>
        <v>21.6170212765957</v>
      </c>
    </row>
    <row r="6" customFormat="false" ht="15.75" hidden="false" customHeight="false" outlineLevel="0" collapsed="false">
      <c r="A6" s="314" t="n">
        <v>4</v>
      </c>
      <c r="B6" s="317" t="n">
        <v>520</v>
      </c>
      <c r="C6" s="311" t="n">
        <v>19.49</v>
      </c>
      <c r="D6" s="311" t="n">
        <v>19.31</v>
      </c>
      <c r="E6" s="311" t="n">
        <v>79.76</v>
      </c>
      <c r="F6" s="311" t="n">
        <v>555.4</v>
      </c>
      <c r="G6" s="312" t="n">
        <f aca="false">F6*100/2350</f>
        <v>23.6340425531915</v>
      </c>
    </row>
    <row r="7" customFormat="false" ht="15.75" hidden="false" customHeight="false" outlineLevel="0" collapsed="false">
      <c r="A7" s="314" t="n">
        <v>5</v>
      </c>
      <c r="B7" s="315" t="n">
        <v>507</v>
      </c>
      <c r="C7" s="315" t="n">
        <v>19.43</v>
      </c>
      <c r="D7" s="315" t="n">
        <v>19.74</v>
      </c>
      <c r="E7" s="315" t="n">
        <v>77.36</v>
      </c>
      <c r="F7" s="315" t="n">
        <v>578.56</v>
      </c>
      <c r="G7" s="312" t="n">
        <f aca="false">F7*100/2350</f>
        <v>24.6195744680851</v>
      </c>
    </row>
    <row r="8" customFormat="false" ht="15.75" hidden="false" customHeight="false" outlineLevel="0" collapsed="false">
      <c r="A8" s="314" t="s">
        <v>190</v>
      </c>
      <c r="B8" s="318" t="n">
        <f aca="false">(SUM(B3:B7))/5</f>
        <v>513.6</v>
      </c>
      <c r="C8" s="318" t="n">
        <f aca="false">(SUM(C3:C7))/5</f>
        <v>19.354</v>
      </c>
      <c r="D8" s="318" t="n">
        <f aca="false">(SUM(D3:D7))/5</f>
        <v>19.372</v>
      </c>
      <c r="E8" s="318" t="n">
        <f aca="false">(SUM(E3:E7))/5</f>
        <v>77.566</v>
      </c>
      <c r="F8" s="318" t="n">
        <f aca="false">(SUM(F3:F7))/5</f>
        <v>554.24</v>
      </c>
      <c r="G8" s="319" t="n">
        <f aca="false">(SUM(G3:G7))/5</f>
        <v>23.5846808510638</v>
      </c>
    </row>
    <row r="9" customFormat="false" ht="15.75" hidden="false" customHeight="false" outlineLevel="0" collapsed="false">
      <c r="A9" s="309"/>
      <c r="B9" s="320"/>
      <c r="C9" s="311"/>
      <c r="D9" s="311"/>
      <c r="E9" s="311"/>
      <c r="F9" s="311"/>
      <c r="G9" s="310"/>
    </row>
    <row r="10" customFormat="false" ht="15.75" hidden="false" customHeight="false" outlineLevel="0" collapsed="false">
      <c r="A10" s="309" t="n">
        <v>1</v>
      </c>
      <c r="B10" s="320" t="n">
        <v>500</v>
      </c>
      <c r="C10" s="311" t="n">
        <v>15.2</v>
      </c>
      <c r="D10" s="311" t="n">
        <v>15.25</v>
      </c>
      <c r="E10" s="56" t="n">
        <v>63.47</v>
      </c>
      <c r="F10" s="56" t="n">
        <v>473.55</v>
      </c>
      <c r="G10" s="312" t="n">
        <f aca="false">F10*100/2350</f>
        <v>20.1510638297872</v>
      </c>
    </row>
    <row r="11" customFormat="false" ht="15.75" hidden="false" customHeight="false" outlineLevel="0" collapsed="false">
      <c r="A11" s="309" t="n">
        <v>2</v>
      </c>
      <c r="B11" s="320" t="n">
        <v>552</v>
      </c>
      <c r="C11" s="311" t="n">
        <v>19.15</v>
      </c>
      <c r="D11" s="311" t="n">
        <v>19</v>
      </c>
      <c r="E11" s="56" t="n">
        <v>74.83</v>
      </c>
      <c r="F11" s="56" t="n">
        <v>506.97</v>
      </c>
      <c r="G11" s="312" t="n">
        <f aca="false">F11*100/2350</f>
        <v>21.5731914893617</v>
      </c>
    </row>
    <row r="12" customFormat="false" ht="15.75" hidden="false" customHeight="false" outlineLevel="0" collapsed="false">
      <c r="A12" s="309" t="n">
        <v>3</v>
      </c>
      <c r="B12" s="320" t="n">
        <v>520</v>
      </c>
      <c r="C12" s="311" t="n">
        <v>19.4</v>
      </c>
      <c r="D12" s="311" t="n">
        <v>19.55</v>
      </c>
      <c r="E12" s="56" t="n">
        <v>77.21</v>
      </c>
      <c r="F12" s="56" t="n">
        <v>524.33</v>
      </c>
      <c r="G12" s="312" t="n">
        <f aca="false">F12*100/2350</f>
        <v>22.311914893617</v>
      </c>
    </row>
    <row r="13" customFormat="false" ht="15.75" hidden="false" customHeight="false" outlineLevel="0" collapsed="false">
      <c r="A13" s="309" t="n">
        <v>4</v>
      </c>
      <c r="B13" s="320" t="n">
        <v>582</v>
      </c>
      <c r="C13" s="311" t="n">
        <v>20.45</v>
      </c>
      <c r="D13" s="311" t="n">
        <v>20.15</v>
      </c>
      <c r="E13" s="56" t="n">
        <v>82.51</v>
      </c>
      <c r="F13" s="56" t="n">
        <v>519.59</v>
      </c>
      <c r="G13" s="312" t="n">
        <f aca="false">F13*100/2350</f>
        <v>22.1102127659574</v>
      </c>
    </row>
    <row r="14" customFormat="false" ht="15.75" hidden="false" customHeight="false" outlineLevel="0" collapsed="false">
      <c r="A14" s="309" t="n">
        <v>5</v>
      </c>
      <c r="B14" s="320" t="n">
        <v>512</v>
      </c>
      <c r="C14" s="311" t="n">
        <v>19.62</v>
      </c>
      <c r="D14" s="311" t="n">
        <v>19.74</v>
      </c>
      <c r="E14" s="56" t="n">
        <v>78.5</v>
      </c>
      <c r="F14" s="56" t="n">
        <v>542.59</v>
      </c>
      <c r="G14" s="312" t="n">
        <f aca="false">F14*100/2350</f>
        <v>23.0889361702128</v>
      </c>
    </row>
    <row r="15" customFormat="false" ht="15.75" hidden="false" customHeight="false" outlineLevel="0" collapsed="false">
      <c r="A15" s="309" t="s">
        <v>190</v>
      </c>
      <c r="B15" s="318" t="n">
        <f aca="false">SUM(B10:B14)/5</f>
        <v>533.2</v>
      </c>
      <c r="C15" s="318" t="n">
        <f aca="false">SUM(C10:C14)/5</f>
        <v>18.764</v>
      </c>
      <c r="D15" s="318" t="n">
        <f aca="false">SUM(D10:D14)/5</f>
        <v>18.738</v>
      </c>
      <c r="E15" s="318" t="n">
        <f aca="false">SUM(E10:E14)/5</f>
        <v>75.304</v>
      </c>
      <c r="F15" s="318" t="n">
        <f aca="false">SUM(F10:F14)/5</f>
        <v>513.406</v>
      </c>
      <c r="G15" s="321" t="n">
        <f aca="false">(SUM(G10:G14))/5</f>
        <v>21.8470638297872</v>
      </c>
    </row>
    <row r="16" customFormat="false" ht="15.75" hidden="false" customHeight="false" outlineLevel="0" collapsed="false">
      <c r="A16" s="309"/>
      <c r="B16" s="309"/>
      <c r="C16" s="322"/>
      <c r="D16" s="322"/>
      <c r="E16" s="322"/>
      <c r="F16" s="322"/>
      <c r="G16" s="310"/>
    </row>
    <row r="17" customFormat="false" ht="15.75" hidden="false" customHeight="false" outlineLevel="0" collapsed="false">
      <c r="A17" s="309" t="s">
        <v>191</v>
      </c>
      <c r="B17" s="323"/>
      <c r="C17" s="324"/>
      <c r="D17" s="324"/>
      <c r="E17" s="324"/>
      <c r="F17" s="324"/>
      <c r="G17" s="312"/>
    </row>
    <row r="18" customFormat="false" ht="15.75" hidden="false" customHeight="false" outlineLevel="0" collapsed="false">
      <c r="A18" s="325" t="s">
        <v>192</v>
      </c>
      <c r="B18" s="326" t="n">
        <f aca="false">(B3+B4+B5+B6+B7+B10+B11+B12+B13+B14)/10</f>
        <v>523.4</v>
      </c>
      <c r="C18" s="326" t="n">
        <f aca="false">(C3+C4+C5+C6+C7+C10+C11+C12+C13+C14)/10</f>
        <v>19.059</v>
      </c>
      <c r="D18" s="326" t="n">
        <f aca="false">(D3+D4+D5+D6+D7+D10+D11+D12+D13+D14)/10</f>
        <v>19.055</v>
      </c>
      <c r="E18" s="326" t="n">
        <f aca="false">(E3+E4+E5+E6+E7+E10+E11+E12+E13+E14)/10</f>
        <v>76.435</v>
      </c>
      <c r="F18" s="326" t="n">
        <f aca="false">(F3+F4+F5+F6+F7+F10+F11+F12+F13+F14)/10</f>
        <v>533.823</v>
      </c>
      <c r="G18" s="312" t="n">
        <f aca="false">(G3+G4+G5+G6+G7+G10+G11+G12+G13+G14)/10</f>
        <v>22.7158723404255</v>
      </c>
    </row>
    <row r="19" customFormat="false" ht="15.75" hidden="false" customHeight="false" outlineLevel="0" collapsed="false">
      <c r="A19" s="309" t="s">
        <v>193</v>
      </c>
      <c r="B19" s="309"/>
      <c r="C19" s="323" t="n">
        <v>77</v>
      </c>
      <c r="D19" s="323" t="n">
        <v>79</v>
      </c>
      <c r="E19" s="323" t="n">
        <v>335</v>
      </c>
      <c r="F19" s="323" t="n">
        <v>2350</v>
      </c>
      <c r="G19" s="327" t="s">
        <v>194</v>
      </c>
    </row>
    <row r="20" customFormat="false" ht="15.75" hidden="false" customHeight="false" outlineLevel="0" collapsed="false">
      <c r="A20" s="309" t="n">
        <v>20</v>
      </c>
      <c r="B20" s="309"/>
      <c r="C20" s="309" t="n">
        <f aca="false">C19*0.2</f>
        <v>15.4</v>
      </c>
      <c r="D20" s="309" t="n">
        <f aca="false">D19*0.2</f>
        <v>15.8</v>
      </c>
      <c r="E20" s="309" t="n">
        <f aca="false">E19*0.2</f>
        <v>67</v>
      </c>
      <c r="F20" s="309" t="n">
        <f aca="false">F19*0.2</f>
        <v>470</v>
      </c>
      <c r="G20" s="327" t="n">
        <f aca="false">F20*95/100</f>
        <v>446.5</v>
      </c>
    </row>
    <row r="21" customFormat="false" ht="15.75" hidden="false" customHeight="false" outlineLevel="0" collapsed="false">
      <c r="A21" s="309" t="n">
        <v>25</v>
      </c>
      <c r="B21" s="309"/>
      <c r="C21" s="309" t="n">
        <f aca="false">C19*0.25</f>
        <v>19.25</v>
      </c>
      <c r="D21" s="309" t="n">
        <f aca="false">D19*0.25</f>
        <v>19.75</v>
      </c>
      <c r="E21" s="309" t="n">
        <f aca="false">E19*0.25</f>
        <v>83.75</v>
      </c>
      <c r="F21" s="309" t="n">
        <f aca="false">F19*0.25</f>
        <v>587.5</v>
      </c>
      <c r="G21" s="327" t="n">
        <f aca="false">F21*105/100</f>
        <v>616.875</v>
      </c>
    </row>
    <row r="23" customFormat="false" ht="15" hidden="false" customHeight="false" outlineLevel="0" collapsed="false">
      <c r="A23" s="0" t="s">
        <v>195</v>
      </c>
    </row>
    <row r="24" customFormat="false" ht="15.75" hidden="false" customHeight="false" outlineLevel="0" collapsed="false">
      <c r="A24" s="309" t="s">
        <v>184</v>
      </c>
      <c r="B24" s="309" t="s">
        <v>185</v>
      </c>
      <c r="C24" s="309" t="s">
        <v>186</v>
      </c>
      <c r="D24" s="309" t="s">
        <v>187</v>
      </c>
      <c r="E24" s="309" t="s">
        <v>188</v>
      </c>
      <c r="F24" s="309" t="s">
        <v>189</v>
      </c>
      <c r="G24" s="310"/>
    </row>
    <row r="25" customFormat="false" ht="15.75" hidden="false" customHeight="false" outlineLevel="0" collapsed="false">
      <c r="A25" s="309" t="s">
        <v>196</v>
      </c>
      <c r="B25" s="309"/>
      <c r="C25" s="309"/>
      <c r="D25" s="309"/>
      <c r="E25" s="309"/>
      <c r="F25" s="309"/>
      <c r="G25" s="310"/>
    </row>
    <row r="26" customFormat="false" ht="15.75" hidden="false" customHeight="false" outlineLevel="0" collapsed="false">
      <c r="A26" s="309" t="n">
        <v>1</v>
      </c>
      <c r="B26" s="311" t="n">
        <v>502</v>
      </c>
      <c r="C26" s="311" t="n">
        <v>19.71</v>
      </c>
      <c r="D26" s="311" t="n">
        <v>19.77</v>
      </c>
      <c r="E26" s="311" t="n">
        <v>78.73</v>
      </c>
      <c r="F26" s="311" t="n">
        <v>570.34</v>
      </c>
      <c r="G26" s="312" t="n">
        <f aca="false">F26*100/2350</f>
        <v>24.2697872340426</v>
      </c>
    </row>
    <row r="27" customFormat="false" ht="15.75" hidden="false" customHeight="false" outlineLevel="0" collapsed="false">
      <c r="A27" s="309" t="n">
        <v>2</v>
      </c>
      <c r="B27" s="313" t="n">
        <v>539</v>
      </c>
      <c r="C27" s="313" t="n">
        <v>20.3</v>
      </c>
      <c r="D27" s="313" t="n">
        <v>19.59</v>
      </c>
      <c r="E27" s="313" t="n">
        <v>79.38</v>
      </c>
      <c r="F27" s="313" t="n">
        <v>558.9</v>
      </c>
      <c r="G27" s="312" t="n">
        <f aca="false">F27*100/2350</f>
        <v>23.7829787234043</v>
      </c>
    </row>
    <row r="28" customFormat="false" ht="15.75" hidden="false" customHeight="false" outlineLevel="0" collapsed="false">
      <c r="A28" s="314" t="n">
        <v>3</v>
      </c>
      <c r="B28" s="315" t="n">
        <v>500</v>
      </c>
      <c r="C28" s="315" t="n">
        <v>17.84</v>
      </c>
      <c r="D28" s="315" t="n">
        <v>18.45</v>
      </c>
      <c r="E28" s="315" t="n">
        <v>72.6</v>
      </c>
      <c r="F28" s="316" t="n">
        <v>508</v>
      </c>
      <c r="G28" s="312" t="n">
        <f aca="false">F28*100/2350</f>
        <v>21.6170212765957</v>
      </c>
    </row>
    <row r="29" customFormat="false" ht="15.75" hidden="false" customHeight="false" outlineLevel="0" collapsed="false">
      <c r="A29" s="314" t="n">
        <v>4</v>
      </c>
      <c r="B29" s="317" t="n">
        <v>520</v>
      </c>
      <c r="C29" s="311" t="n">
        <v>19.49</v>
      </c>
      <c r="D29" s="311" t="n">
        <v>19.31</v>
      </c>
      <c r="E29" s="311" t="n">
        <v>79.76</v>
      </c>
      <c r="F29" s="311" t="n">
        <v>555.4</v>
      </c>
      <c r="G29" s="312" t="n">
        <f aca="false">F29*100/2350</f>
        <v>23.6340425531915</v>
      </c>
    </row>
    <row r="30" customFormat="false" ht="15.75" hidden="false" customHeight="false" outlineLevel="0" collapsed="false">
      <c r="A30" s="314" t="n">
        <v>5</v>
      </c>
      <c r="B30" s="315" t="n">
        <v>507</v>
      </c>
      <c r="C30" s="315" t="n">
        <v>19.43</v>
      </c>
      <c r="D30" s="315" t="n">
        <v>19.74</v>
      </c>
      <c r="E30" s="315" t="n">
        <v>77.36</v>
      </c>
      <c r="F30" s="315" t="n">
        <v>578.56</v>
      </c>
      <c r="G30" s="312" t="n">
        <f aca="false">F30*100/2350</f>
        <v>24.6195744680851</v>
      </c>
    </row>
    <row r="31" customFormat="false" ht="15.75" hidden="false" customHeight="false" outlineLevel="0" collapsed="false">
      <c r="A31" s="314" t="s">
        <v>190</v>
      </c>
      <c r="B31" s="318" t="n">
        <f aca="false">(SUM(B26:B30))/5</f>
        <v>513.6</v>
      </c>
      <c r="C31" s="318" t="n">
        <f aca="false">(SUM(C26:C30))/5</f>
        <v>19.354</v>
      </c>
      <c r="D31" s="318" t="n">
        <f aca="false">(SUM(D26:D30))/5</f>
        <v>19.372</v>
      </c>
      <c r="E31" s="318" t="n">
        <f aca="false">(SUM(E26:E30))/5</f>
        <v>77.566</v>
      </c>
      <c r="F31" s="318" t="n">
        <f aca="false">(SUM(F26:F30))/5</f>
        <v>554.24</v>
      </c>
      <c r="G31" s="319" t="n">
        <f aca="false">(SUM(G26:G30))/5</f>
        <v>23.5846808510638</v>
      </c>
    </row>
    <row r="32" customFormat="false" ht="15.75" hidden="false" customHeight="false" outlineLevel="0" collapsed="false">
      <c r="A32" s="314" t="s">
        <v>197</v>
      </c>
      <c r="B32" s="328"/>
      <c r="C32" s="328"/>
      <c r="D32" s="328"/>
      <c r="E32" s="328"/>
      <c r="F32" s="328"/>
      <c r="G32" s="329"/>
    </row>
    <row r="33" customFormat="false" ht="15.75" hidden="false" customHeight="false" outlineLevel="0" collapsed="false">
      <c r="A33" s="314" t="n">
        <v>1</v>
      </c>
      <c r="B33" s="330" t="n">
        <v>670</v>
      </c>
      <c r="C33" s="330" t="n">
        <v>22.91</v>
      </c>
      <c r="D33" s="330" t="n">
        <v>21.38</v>
      </c>
      <c r="E33" s="330" t="n">
        <v>93.23</v>
      </c>
      <c r="F33" s="330" t="n">
        <v>757.02</v>
      </c>
      <c r="G33" s="331" t="n">
        <f aca="false">F33*100/2350</f>
        <v>32.2136170212766</v>
      </c>
    </row>
    <row r="34" customFormat="false" ht="15.75" hidden="false" customHeight="false" outlineLevel="0" collapsed="false">
      <c r="A34" s="314" t="n">
        <v>2</v>
      </c>
      <c r="B34" s="330" t="n">
        <v>730</v>
      </c>
      <c r="C34" s="330" t="n">
        <v>22.65</v>
      </c>
      <c r="D34" s="330" t="n">
        <v>21.98</v>
      </c>
      <c r="E34" s="330" t="n">
        <v>94.86</v>
      </c>
      <c r="F34" s="330" t="n">
        <v>745.73</v>
      </c>
      <c r="G34" s="331" t="n">
        <f aca="false">F34*100/2350</f>
        <v>31.7331914893617</v>
      </c>
    </row>
    <row r="35" customFormat="false" ht="15.75" hidden="false" customHeight="false" outlineLevel="0" collapsed="false">
      <c r="A35" s="314" t="n">
        <v>3</v>
      </c>
      <c r="B35" s="330" t="n">
        <v>754</v>
      </c>
      <c r="C35" s="330" t="n">
        <v>24.76</v>
      </c>
      <c r="D35" s="330" t="n">
        <v>23.03</v>
      </c>
      <c r="E35" s="330" t="n">
        <v>98.88</v>
      </c>
      <c r="F35" s="330" t="n">
        <v>716.37</v>
      </c>
      <c r="G35" s="331" t="n">
        <f aca="false">F35*100/2350</f>
        <v>30.483829787234</v>
      </c>
    </row>
    <row r="36" customFormat="false" ht="15.75" hidden="false" customHeight="false" outlineLevel="0" collapsed="false">
      <c r="A36" s="314" t="n">
        <v>4</v>
      </c>
      <c r="B36" s="330" t="n">
        <v>730</v>
      </c>
      <c r="C36" s="330" t="n">
        <v>20.33</v>
      </c>
      <c r="D36" s="330" t="n">
        <v>20.39</v>
      </c>
      <c r="E36" s="330" t="n">
        <v>88.28</v>
      </c>
      <c r="F36" s="330" t="n">
        <v>708.49</v>
      </c>
      <c r="G36" s="331" t="n">
        <f aca="false">F36*100/2350</f>
        <v>30.1485106382979</v>
      </c>
    </row>
    <row r="37" customFormat="false" ht="15.75" hidden="false" customHeight="false" outlineLevel="0" collapsed="false">
      <c r="A37" s="314" t="n">
        <v>5</v>
      </c>
      <c r="B37" s="330" t="n">
        <v>700</v>
      </c>
      <c r="C37" s="330" t="n">
        <v>23.31</v>
      </c>
      <c r="D37" s="330" t="n">
        <v>21.33</v>
      </c>
      <c r="E37" s="330" t="n">
        <v>85.7</v>
      </c>
      <c r="F37" s="330" t="n">
        <v>704.54</v>
      </c>
      <c r="G37" s="331" t="n">
        <f aca="false">F37*100/2350</f>
        <v>29.9804255319149</v>
      </c>
    </row>
    <row r="38" customFormat="false" ht="15.75" hidden="false" customHeight="false" outlineLevel="0" collapsed="false">
      <c r="A38" s="309" t="s">
        <v>198</v>
      </c>
      <c r="B38" s="318" t="n">
        <f aca="false">SUM(B33:B37)/5</f>
        <v>716.8</v>
      </c>
      <c r="C38" s="318" t="n">
        <f aca="false">SUM(C33:C37)/5</f>
        <v>22.792</v>
      </c>
      <c r="D38" s="318" t="n">
        <f aca="false">SUM(D33:D37)/5</f>
        <v>21.622</v>
      </c>
      <c r="E38" s="318" t="n">
        <f aca="false">SUM(E33:E37)/5</f>
        <v>92.19</v>
      </c>
      <c r="F38" s="318" t="n">
        <f aca="false">SUM(F33:F37)/5</f>
        <v>726.43</v>
      </c>
      <c r="G38" s="318" t="n">
        <f aca="false">(G33+G34+G35+G36+G37)/5</f>
        <v>30.911914893617</v>
      </c>
    </row>
    <row r="39" customFormat="false" ht="15.75" hidden="false" customHeight="false" outlineLevel="0" collapsed="false">
      <c r="A39" s="309" t="s">
        <v>199</v>
      </c>
      <c r="B39" s="320"/>
      <c r="C39" s="311"/>
      <c r="D39" s="311"/>
      <c r="E39" s="311"/>
      <c r="F39" s="311"/>
      <c r="G39" s="310"/>
    </row>
    <row r="40" customFormat="false" ht="15.75" hidden="false" customHeight="false" outlineLevel="0" collapsed="false">
      <c r="A40" s="309" t="n">
        <v>1</v>
      </c>
      <c r="B40" s="320" t="n">
        <v>500</v>
      </c>
      <c r="C40" s="311" t="n">
        <v>15.2</v>
      </c>
      <c r="D40" s="311" t="n">
        <v>15.25</v>
      </c>
      <c r="E40" s="56" t="n">
        <v>63.47</v>
      </c>
      <c r="F40" s="56" t="n">
        <v>473.55</v>
      </c>
      <c r="G40" s="312" t="n">
        <f aca="false">F40*100/2350</f>
        <v>20.1510638297872</v>
      </c>
    </row>
    <row r="41" customFormat="false" ht="15.75" hidden="false" customHeight="false" outlineLevel="0" collapsed="false">
      <c r="A41" s="309" t="n">
        <v>2</v>
      </c>
      <c r="B41" s="320" t="n">
        <v>552</v>
      </c>
      <c r="C41" s="311" t="n">
        <v>19.15</v>
      </c>
      <c r="D41" s="311" t="n">
        <v>19</v>
      </c>
      <c r="E41" s="56" t="n">
        <v>74.83</v>
      </c>
      <c r="F41" s="56" t="n">
        <v>506.97</v>
      </c>
      <c r="G41" s="312" t="n">
        <f aca="false">F41*100/2350</f>
        <v>21.5731914893617</v>
      </c>
    </row>
    <row r="42" customFormat="false" ht="15.75" hidden="false" customHeight="false" outlineLevel="0" collapsed="false">
      <c r="A42" s="309" t="n">
        <v>3</v>
      </c>
      <c r="B42" s="320" t="n">
        <v>520</v>
      </c>
      <c r="C42" s="311" t="n">
        <v>19.4</v>
      </c>
      <c r="D42" s="311" t="n">
        <v>19.55</v>
      </c>
      <c r="E42" s="56" t="n">
        <v>77.21</v>
      </c>
      <c r="F42" s="56" t="n">
        <v>524.33</v>
      </c>
      <c r="G42" s="312" t="n">
        <f aca="false">F42*100/2350</f>
        <v>22.311914893617</v>
      </c>
    </row>
    <row r="43" customFormat="false" ht="15.75" hidden="false" customHeight="false" outlineLevel="0" collapsed="false">
      <c r="A43" s="309" t="n">
        <v>4</v>
      </c>
      <c r="B43" s="320" t="n">
        <v>582</v>
      </c>
      <c r="C43" s="311" t="n">
        <v>20.45</v>
      </c>
      <c r="D43" s="311" t="n">
        <v>20.15</v>
      </c>
      <c r="E43" s="56" t="n">
        <v>82.51</v>
      </c>
      <c r="F43" s="56" t="n">
        <v>519.59</v>
      </c>
      <c r="G43" s="312" t="n">
        <f aca="false">F43*100/2350</f>
        <v>22.1102127659574</v>
      </c>
    </row>
    <row r="44" customFormat="false" ht="15.75" hidden="false" customHeight="false" outlineLevel="0" collapsed="false">
      <c r="A44" s="309" t="n">
        <v>5</v>
      </c>
      <c r="B44" s="320" t="n">
        <v>512</v>
      </c>
      <c r="C44" s="311" t="n">
        <v>19.62</v>
      </c>
      <c r="D44" s="311" t="n">
        <v>19.74</v>
      </c>
      <c r="E44" s="56" t="n">
        <v>78.5</v>
      </c>
      <c r="F44" s="56" t="n">
        <v>542.59</v>
      </c>
      <c r="G44" s="312" t="n">
        <f aca="false">F44*100/2350</f>
        <v>23.0889361702128</v>
      </c>
    </row>
    <row r="45" customFormat="false" ht="15.75" hidden="false" customHeight="false" outlineLevel="0" collapsed="false">
      <c r="A45" s="309" t="s">
        <v>190</v>
      </c>
      <c r="B45" s="318" t="n">
        <f aca="false">SUM(B40:B44)/5</f>
        <v>533.2</v>
      </c>
      <c r="C45" s="332" t="n">
        <f aca="false">SUM(C40:C44)/5</f>
        <v>18.764</v>
      </c>
      <c r="D45" s="332" t="n">
        <f aca="false">SUM(D40:D44)/5</f>
        <v>18.738</v>
      </c>
      <c r="E45" s="332" t="n">
        <f aca="false">SUM(E40:E44)/5</f>
        <v>75.304</v>
      </c>
      <c r="F45" s="332" t="n">
        <f aca="false">SUM(F40:F44)/5</f>
        <v>513.406</v>
      </c>
      <c r="G45" s="333" t="n">
        <f aca="false">(SUM(G40:G44))/5</f>
        <v>21.8470638297872</v>
      </c>
    </row>
    <row r="46" customFormat="false" ht="15.75" hidden="false" customHeight="false" outlineLevel="0" collapsed="false">
      <c r="A46" s="309" t="s">
        <v>197</v>
      </c>
      <c r="B46" s="334"/>
      <c r="C46" s="334"/>
      <c r="D46" s="334"/>
      <c r="E46" s="334"/>
      <c r="F46" s="334"/>
      <c r="G46" s="335"/>
    </row>
    <row r="47" customFormat="false" ht="15.75" hidden="false" customHeight="false" outlineLevel="0" collapsed="false">
      <c r="A47" s="309" t="n">
        <v>1</v>
      </c>
      <c r="B47" s="336" t="n">
        <v>710</v>
      </c>
      <c r="C47" s="336" t="n">
        <v>25.86</v>
      </c>
      <c r="D47" s="336" t="n">
        <v>24.74</v>
      </c>
      <c r="E47" s="336" t="n">
        <v>107.34</v>
      </c>
      <c r="F47" s="336" t="n">
        <v>773.38</v>
      </c>
      <c r="G47" s="337" t="n">
        <f aca="false">(F47*100)/2350</f>
        <v>32.9097872340426</v>
      </c>
    </row>
    <row r="48" customFormat="false" ht="15.75" hidden="false" customHeight="false" outlineLevel="0" collapsed="false">
      <c r="A48" s="309" t="n">
        <v>2</v>
      </c>
      <c r="B48" s="336" t="n">
        <v>700</v>
      </c>
      <c r="C48" s="336" t="n">
        <v>24.42</v>
      </c>
      <c r="D48" s="336" t="n">
        <v>23.47</v>
      </c>
      <c r="E48" s="336" t="n">
        <v>109.15</v>
      </c>
      <c r="F48" s="336" t="n">
        <v>768.16</v>
      </c>
      <c r="G48" s="337" t="n">
        <f aca="false">(F48*100)/2350</f>
        <v>32.6876595744681</v>
      </c>
    </row>
    <row r="49" customFormat="false" ht="15.75" hidden="false" customHeight="false" outlineLevel="0" collapsed="false">
      <c r="A49" s="309" t="n">
        <v>3</v>
      </c>
      <c r="B49" s="336" t="n">
        <v>715</v>
      </c>
      <c r="C49" s="336" t="n">
        <v>23.05</v>
      </c>
      <c r="D49" s="336" t="n">
        <v>20.32</v>
      </c>
      <c r="E49" s="336" t="n">
        <v>95.52</v>
      </c>
      <c r="F49" s="336" t="n">
        <v>800.94</v>
      </c>
      <c r="G49" s="337" t="n">
        <f aca="false">(F49*100)/2350</f>
        <v>34.0825531914894</v>
      </c>
    </row>
    <row r="50" customFormat="false" ht="15.75" hidden="false" customHeight="false" outlineLevel="0" collapsed="false">
      <c r="A50" s="309" t="n">
        <v>4</v>
      </c>
      <c r="B50" s="336" t="n">
        <v>710</v>
      </c>
      <c r="C50" s="336" t="n">
        <v>23.2</v>
      </c>
      <c r="D50" s="336" t="n">
        <v>23.3</v>
      </c>
      <c r="E50" s="336" t="n">
        <v>119.97</v>
      </c>
      <c r="F50" s="336" t="n">
        <v>760.93</v>
      </c>
      <c r="G50" s="337" t="n">
        <f aca="false">(F50*100)/2350</f>
        <v>32.38</v>
      </c>
    </row>
    <row r="51" customFormat="false" ht="15.75" hidden="false" customHeight="false" outlineLevel="0" collapsed="false">
      <c r="A51" s="309" t="n">
        <v>5</v>
      </c>
      <c r="B51" s="336" t="n">
        <v>720</v>
      </c>
      <c r="C51" s="336" t="n">
        <v>26.96</v>
      </c>
      <c r="D51" s="336" t="n">
        <v>26.19</v>
      </c>
      <c r="E51" s="336" t="n">
        <v>122.31</v>
      </c>
      <c r="F51" s="336" t="n">
        <v>765.93</v>
      </c>
      <c r="G51" s="337" t="n">
        <f aca="false">(F51*100)/2350</f>
        <v>32.5927659574468</v>
      </c>
    </row>
    <row r="52" customFormat="false" ht="15.75" hidden="false" customHeight="false" outlineLevel="0" collapsed="false">
      <c r="A52" s="309" t="s">
        <v>198</v>
      </c>
      <c r="B52" s="332" t="n">
        <f aca="false">SUM(B47:B51)/5</f>
        <v>711</v>
      </c>
      <c r="C52" s="332" t="n">
        <f aca="false">SUM(C47:C51)/5</f>
        <v>24.698</v>
      </c>
      <c r="D52" s="332" t="n">
        <f aca="false">SUM(D47:D51)/5</f>
        <v>23.604</v>
      </c>
      <c r="E52" s="332" t="n">
        <f aca="false">SUM(E47:E51)/5</f>
        <v>110.858</v>
      </c>
      <c r="F52" s="332" t="n">
        <f aca="false">SUM(F47:F51)/5</f>
        <v>773.868</v>
      </c>
      <c r="G52" s="338" t="n">
        <f aca="false">(G47+G48+G49+G50+G51)/5</f>
        <v>32.9305531914894</v>
      </c>
    </row>
    <row r="53" customFormat="false" ht="15.75" hidden="false" customHeight="false" outlineLevel="0" collapsed="false">
      <c r="A53" s="309" t="s">
        <v>191</v>
      </c>
      <c r="B53" s="338"/>
      <c r="C53" s="332" t="n">
        <f aca="false">(C26+C27+C28+C29+C30+C33+C34+C35+C36+C37+C40+C41+C42+C43+C44+C47+C48+C49+C50+C51)/10</f>
        <v>42.804</v>
      </c>
      <c r="D53" s="332" t="n">
        <f aca="false">(D26+D27+D28+D29+D30+D33+D34+D35+D36+D37+D40+D41+D42+D43+D44+D47+D48+D49+D50+D51)/10</f>
        <v>41.668</v>
      </c>
      <c r="E53" s="332" t="n">
        <f aca="false">(E26+E27+E28+E29+E30+E33+E34+E35+E36+E37+E40+E41+E42+E43+E44+E47+E48+E49+E50+E51)/10</f>
        <v>177.959</v>
      </c>
      <c r="F53" s="332" t="n">
        <f aca="false">(F26+F27+F28+F29+F30+F33+F34+F35+F36+F37+F40+F41+F42+F43+F44+F47+F48+F49+F50+F51)/10</f>
        <v>1283.972</v>
      </c>
      <c r="G53" s="333" t="n">
        <f aca="false">(G26+G27+G28+G29+G30+G33+G34+G35+G36+G37+G40+G41+G42+G43+G44+G47+G48+G49+G50+G51)/10</f>
        <v>54.6371063829787</v>
      </c>
    </row>
    <row r="54" customFormat="false" ht="15.75" hidden="false" customHeight="false" outlineLevel="0" collapsed="false">
      <c r="A54" s="325" t="s">
        <v>192</v>
      </c>
      <c r="B54" s="326"/>
      <c r="C54" s="326"/>
      <c r="D54" s="326"/>
      <c r="E54" s="326"/>
      <c r="F54" s="326"/>
      <c r="G54" s="312"/>
    </row>
    <row r="55" customFormat="false" ht="15.75" hidden="false" customHeight="false" outlineLevel="0" collapsed="false">
      <c r="A55" s="309" t="s">
        <v>193</v>
      </c>
      <c r="B55" s="309"/>
      <c r="C55" s="323" t="n">
        <v>77</v>
      </c>
      <c r="D55" s="323" t="n">
        <v>79</v>
      </c>
      <c r="E55" s="323" t="n">
        <v>335</v>
      </c>
      <c r="F55" s="323" t="n">
        <v>2350</v>
      </c>
      <c r="G55" s="327" t="s">
        <v>194</v>
      </c>
    </row>
    <row r="56" customFormat="false" ht="15.75" hidden="false" customHeight="false" outlineLevel="0" collapsed="false">
      <c r="A56" s="309" t="n">
        <v>50</v>
      </c>
      <c r="B56" s="309"/>
      <c r="C56" s="309" t="n">
        <f aca="false">C55*0.5</f>
        <v>38.5</v>
      </c>
      <c r="D56" s="309" t="n">
        <f aca="false">D55*0.5</f>
        <v>39.5</v>
      </c>
      <c r="E56" s="309" t="n">
        <f aca="false">E55*0.5</f>
        <v>167.5</v>
      </c>
      <c r="F56" s="309" t="n">
        <f aca="false">F55*0.5</f>
        <v>1175</v>
      </c>
      <c r="G56" s="327" t="n">
        <f aca="false">(F56*95)/100</f>
        <v>1116.25</v>
      </c>
    </row>
    <row r="57" customFormat="false" ht="15.75" hidden="false" customHeight="false" outlineLevel="0" collapsed="false">
      <c r="A57" s="309" t="n">
        <v>60</v>
      </c>
      <c r="B57" s="309"/>
      <c r="C57" s="309" t="n">
        <f aca="false">C55*0.6</f>
        <v>46.2</v>
      </c>
      <c r="D57" s="309" t="n">
        <f aca="false">D55*0.6</f>
        <v>47.4</v>
      </c>
      <c r="E57" s="309" t="n">
        <f aca="false">E55*0.6</f>
        <v>201</v>
      </c>
      <c r="F57" s="309" t="n">
        <f aca="false">F55*0.6</f>
        <v>1410</v>
      </c>
      <c r="G57" s="327" t="n">
        <f aca="false">F57*105/100</f>
        <v>1480.5</v>
      </c>
    </row>
    <row r="59" customFormat="false" ht="15" hidden="false" customHeight="false" outlineLevel="0" collapsed="false">
      <c r="A59" s="61" t="s">
        <v>200</v>
      </c>
    </row>
    <row r="60" customFormat="false" ht="15.75" hidden="false" customHeight="false" outlineLevel="0" collapsed="false">
      <c r="A60" s="309" t="s">
        <v>184</v>
      </c>
      <c r="B60" s="309" t="s">
        <v>185</v>
      </c>
      <c r="C60" s="309" t="s">
        <v>186</v>
      </c>
      <c r="D60" s="309" t="s">
        <v>187</v>
      </c>
      <c r="E60" s="309" t="s">
        <v>188</v>
      </c>
      <c r="F60" s="309" t="s">
        <v>189</v>
      </c>
      <c r="G60" s="310"/>
    </row>
    <row r="61" customFormat="false" ht="15.75" hidden="false" customHeight="false" outlineLevel="0" collapsed="false">
      <c r="A61" s="309" t="s">
        <v>196</v>
      </c>
      <c r="B61" s="309"/>
      <c r="C61" s="309"/>
      <c r="D61" s="309"/>
      <c r="E61" s="309"/>
      <c r="F61" s="309"/>
      <c r="G61" s="310"/>
    </row>
    <row r="62" customFormat="false" ht="15.75" hidden="false" customHeight="false" outlineLevel="0" collapsed="false">
      <c r="A62" s="309" t="n">
        <v>1</v>
      </c>
      <c r="B62" s="311" t="n">
        <v>552</v>
      </c>
      <c r="C62" s="311" t="n">
        <v>21.27</v>
      </c>
      <c r="D62" s="311" t="n">
        <v>22.25</v>
      </c>
      <c r="E62" s="311" t="n">
        <v>93.49</v>
      </c>
      <c r="F62" s="311" t="n">
        <v>655.26</v>
      </c>
      <c r="G62" s="312" t="n">
        <f aca="false">F62*100/2350</f>
        <v>27.8834042553191</v>
      </c>
    </row>
    <row r="63" customFormat="false" ht="15.75" hidden="false" customHeight="false" outlineLevel="0" collapsed="false">
      <c r="A63" s="309" t="n">
        <v>2</v>
      </c>
      <c r="B63" s="313" t="n">
        <v>569</v>
      </c>
      <c r="C63" s="313" t="n">
        <v>23.22</v>
      </c>
      <c r="D63" s="313" t="n">
        <v>21.95</v>
      </c>
      <c r="E63" s="313" t="n">
        <v>86.03</v>
      </c>
      <c r="F63" s="313" t="n">
        <v>614.9</v>
      </c>
      <c r="G63" s="312" t="n">
        <f aca="false">F63*100/2350</f>
        <v>26.1659574468085</v>
      </c>
    </row>
    <row r="64" customFormat="false" ht="15.75" hidden="false" customHeight="false" outlineLevel="0" collapsed="false">
      <c r="A64" s="314" t="n">
        <v>3</v>
      </c>
      <c r="B64" s="315" t="n">
        <v>550</v>
      </c>
      <c r="C64" s="315" t="n">
        <v>21.71</v>
      </c>
      <c r="D64" s="315" t="n">
        <v>22.58</v>
      </c>
      <c r="E64" s="315" t="n">
        <v>78.76</v>
      </c>
      <c r="F64" s="316" t="n">
        <v>588.65</v>
      </c>
      <c r="G64" s="312" t="n">
        <f aca="false">F64*100/2350</f>
        <v>25.0489361702128</v>
      </c>
    </row>
    <row r="65" customFormat="false" ht="15.75" hidden="false" customHeight="false" outlineLevel="0" collapsed="false">
      <c r="A65" s="314" t="n">
        <v>4</v>
      </c>
      <c r="B65" s="317" t="n">
        <v>590</v>
      </c>
      <c r="C65" s="311" t="n">
        <v>22.23</v>
      </c>
      <c r="D65" s="311" t="n">
        <v>22.09</v>
      </c>
      <c r="E65" s="311" t="n">
        <v>87.86</v>
      </c>
      <c r="F65" s="311" t="n">
        <v>622.58</v>
      </c>
      <c r="G65" s="312" t="n">
        <f aca="false">F65*100/2350</f>
        <v>26.4927659574468</v>
      </c>
    </row>
    <row r="66" customFormat="false" ht="15.75" hidden="false" customHeight="false" outlineLevel="0" collapsed="false">
      <c r="A66" s="314" t="n">
        <v>5</v>
      </c>
      <c r="B66" s="315" t="n">
        <v>562</v>
      </c>
      <c r="C66" s="315" t="n">
        <v>19.9</v>
      </c>
      <c r="D66" s="315" t="n">
        <v>19.8</v>
      </c>
      <c r="E66" s="315" t="n">
        <v>78.99</v>
      </c>
      <c r="F66" s="315" t="n">
        <v>587.31</v>
      </c>
      <c r="G66" s="312" t="n">
        <f aca="false">F66*100/2350</f>
        <v>24.991914893617</v>
      </c>
    </row>
    <row r="67" customFormat="false" ht="15.75" hidden="false" customHeight="false" outlineLevel="0" collapsed="false">
      <c r="A67" s="314" t="s">
        <v>190</v>
      </c>
      <c r="B67" s="318" t="n">
        <f aca="false">(SUM(B62:B66))/5</f>
        <v>564.6</v>
      </c>
      <c r="C67" s="318" t="n">
        <f aca="false">(SUM(C62:C66))/5</f>
        <v>21.666</v>
      </c>
      <c r="D67" s="318" t="n">
        <f aca="false">(SUM(D62:D66))/5</f>
        <v>21.734</v>
      </c>
      <c r="E67" s="318" t="n">
        <f aca="false">(SUM(E62:E66))/5</f>
        <v>85.026</v>
      </c>
      <c r="F67" s="318" t="n">
        <f aca="false">(SUM(F62:F66))/5</f>
        <v>613.74</v>
      </c>
      <c r="G67" s="319" t="n">
        <f aca="false">(SUM(G62:G66))/5</f>
        <v>26.1165957446809</v>
      </c>
    </row>
    <row r="68" customFormat="false" ht="15.75" hidden="false" customHeight="false" outlineLevel="0" collapsed="false">
      <c r="A68" s="314" t="s">
        <v>197</v>
      </c>
      <c r="B68" s="328"/>
      <c r="C68" s="328"/>
      <c r="D68" s="328"/>
      <c r="E68" s="328"/>
      <c r="F68" s="328"/>
      <c r="G68" s="329"/>
    </row>
    <row r="69" customFormat="false" ht="15.75" hidden="false" customHeight="false" outlineLevel="0" collapsed="false">
      <c r="A69" s="314" t="n">
        <v>1</v>
      </c>
      <c r="B69" s="330" t="n">
        <v>800</v>
      </c>
      <c r="C69" s="330" t="n">
        <v>27.71</v>
      </c>
      <c r="D69" s="330" t="n">
        <v>25.27</v>
      </c>
      <c r="E69" s="330" t="n">
        <v>118.82</v>
      </c>
      <c r="F69" s="330" t="n">
        <v>871.75</v>
      </c>
      <c r="G69" s="331" t="n">
        <f aca="false">F69*100/2350</f>
        <v>37.0957446808511</v>
      </c>
    </row>
    <row r="70" customFormat="false" ht="15.75" hidden="false" customHeight="false" outlineLevel="0" collapsed="false">
      <c r="A70" s="314" t="n">
        <v>2</v>
      </c>
      <c r="B70" s="330" t="n">
        <v>890</v>
      </c>
      <c r="C70" s="330" t="n">
        <v>26.69</v>
      </c>
      <c r="D70" s="330" t="n">
        <v>25.82</v>
      </c>
      <c r="E70" s="330" t="n">
        <v>108.06</v>
      </c>
      <c r="F70" s="330" t="n">
        <v>889.82</v>
      </c>
      <c r="G70" s="331" t="n">
        <f aca="false">F70*100/2350</f>
        <v>37.8646808510638</v>
      </c>
    </row>
    <row r="71" customFormat="false" ht="15.75" hidden="false" customHeight="false" outlineLevel="0" collapsed="false">
      <c r="A71" s="314" t="n">
        <v>3</v>
      </c>
      <c r="B71" s="330" t="n">
        <v>839</v>
      </c>
      <c r="C71" s="330" t="n">
        <v>24.01</v>
      </c>
      <c r="D71" s="330" t="n">
        <v>22.02</v>
      </c>
      <c r="E71" s="330" t="n">
        <v>116.69</v>
      </c>
      <c r="F71" s="330" t="n">
        <v>826.85</v>
      </c>
      <c r="G71" s="331" t="n">
        <f aca="false">F71*100/2350</f>
        <v>35.1851063829787</v>
      </c>
    </row>
    <row r="72" customFormat="false" ht="15.75" hidden="false" customHeight="false" outlineLevel="0" collapsed="false">
      <c r="A72" s="314" t="n">
        <v>4</v>
      </c>
      <c r="B72" s="330" t="n">
        <v>850</v>
      </c>
      <c r="C72" s="330" t="n">
        <v>23.62</v>
      </c>
      <c r="D72" s="330" t="n">
        <v>23.85</v>
      </c>
      <c r="E72" s="330" t="n">
        <v>97.67</v>
      </c>
      <c r="F72" s="330" t="n">
        <v>778.93</v>
      </c>
      <c r="G72" s="331" t="n">
        <f aca="false">F72*100/2350</f>
        <v>33.1459574468085</v>
      </c>
    </row>
    <row r="73" customFormat="false" ht="15.75" hidden="false" customHeight="false" outlineLevel="0" collapsed="false">
      <c r="A73" s="314" t="n">
        <v>5</v>
      </c>
      <c r="B73" s="330" t="n">
        <v>810</v>
      </c>
      <c r="C73" s="330" t="n">
        <v>26.43</v>
      </c>
      <c r="D73" s="330" t="n">
        <v>27.56</v>
      </c>
      <c r="E73" s="330" t="n">
        <v>93.4</v>
      </c>
      <c r="F73" s="330" t="n">
        <v>759.26</v>
      </c>
      <c r="G73" s="331" t="n">
        <f aca="false">F73*100/2350</f>
        <v>32.3089361702128</v>
      </c>
    </row>
    <row r="74" customFormat="false" ht="15.75" hidden="false" customHeight="false" outlineLevel="0" collapsed="false">
      <c r="A74" s="309" t="s">
        <v>198</v>
      </c>
      <c r="B74" s="318" t="n">
        <f aca="false">SUM(B69:B73)/5</f>
        <v>837.8</v>
      </c>
      <c r="C74" s="318" t="n">
        <f aca="false">SUM(C69:C73)/5</f>
        <v>25.692</v>
      </c>
      <c r="D74" s="318" t="n">
        <f aca="false">SUM(D69:D73)/5</f>
        <v>24.904</v>
      </c>
      <c r="E74" s="318" t="n">
        <f aca="false">SUM(E69:E73)/5</f>
        <v>106.928</v>
      </c>
      <c r="F74" s="318" t="n">
        <f aca="false">SUM(F69:F73)/5</f>
        <v>825.322</v>
      </c>
      <c r="G74" s="318" t="n">
        <f aca="false">(G69+G70+G71+G72+G73)/5</f>
        <v>35.120085106383</v>
      </c>
    </row>
    <row r="75" customFormat="false" ht="15.75" hidden="false" customHeight="false" outlineLevel="0" collapsed="false">
      <c r="A75" s="309" t="s">
        <v>199</v>
      </c>
      <c r="B75" s="320"/>
      <c r="C75" s="311"/>
      <c r="D75" s="311"/>
      <c r="E75" s="311"/>
      <c r="F75" s="311"/>
      <c r="G75" s="310"/>
    </row>
    <row r="76" customFormat="false" ht="15.75" hidden="false" customHeight="false" outlineLevel="0" collapsed="false">
      <c r="A76" s="309" t="n">
        <v>1</v>
      </c>
      <c r="B76" s="320" t="n">
        <v>560</v>
      </c>
      <c r="C76" s="311" t="n">
        <v>22.86</v>
      </c>
      <c r="D76" s="311" t="n">
        <v>23.56</v>
      </c>
      <c r="E76" s="56" t="n">
        <v>70.66</v>
      </c>
      <c r="F76" s="56" t="n">
        <v>624.3</v>
      </c>
      <c r="G76" s="312" t="n">
        <f aca="false">F76*100/2350</f>
        <v>26.5659574468085</v>
      </c>
    </row>
    <row r="77" customFormat="false" ht="15.75" hidden="false" customHeight="false" outlineLevel="0" collapsed="false">
      <c r="A77" s="309" t="n">
        <v>2</v>
      </c>
      <c r="B77" s="320" t="n">
        <v>597</v>
      </c>
      <c r="C77" s="311" t="n">
        <v>19.55</v>
      </c>
      <c r="D77" s="311" t="n">
        <v>20.95</v>
      </c>
      <c r="E77" s="56" t="n">
        <v>81.3</v>
      </c>
      <c r="F77" s="56" t="n">
        <v>555.68</v>
      </c>
      <c r="G77" s="312" t="n">
        <f aca="false">F77*100/2350</f>
        <v>23.6459574468085</v>
      </c>
    </row>
    <row r="78" customFormat="false" ht="15.75" hidden="false" customHeight="false" outlineLevel="0" collapsed="false">
      <c r="A78" s="309" t="n">
        <v>3</v>
      </c>
      <c r="B78" s="320" t="n">
        <v>560</v>
      </c>
      <c r="C78" s="311" t="n">
        <v>21.07</v>
      </c>
      <c r="D78" s="311" t="n">
        <v>21.21</v>
      </c>
      <c r="E78" s="56" t="n">
        <v>80.21</v>
      </c>
      <c r="F78" s="56" t="n">
        <v>553.34</v>
      </c>
      <c r="G78" s="312" t="n">
        <f aca="false">F78*100/2350</f>
        <v>23.5463829787234</v>
      </c>
    </row>
    <row r="79" customFormat="false" ht="15.75" hidden="false" customHeight="false" outlineLevel="0" collapsed="false">
      <c r="A79" s="309" t="n">
        <v>4</v>
      </c>
      <c r="B79" s="320" t="n">
        <v>632</v>
      </c>
      <c r="C79" s="311" t="n">
        <v>23.6</v>
      </c>
      <c r="D79" s="311" t="n">
        <v>23.12</v>
      </c>
      <c r="E79" s="56" t="n">
        <v>88.51</v>
      </c>
      <c r="F79" s="56" t="n">
        <v>571.59</v>
      </c>
      <c r="G79" s="312" t="n">
        <f aca="false">F79*100/2350</f>
        <v>24.3229787234043</v>
      </c>
    </row>
    <row r="80" customFormat="false" ht="15.75" hidden="false" customHeight="false" outlineLevel="0" collapsed="false">
      <c r="A80" s="309" t="n">
        <v>5</v>
      </c>
      <c r="B80" s="320" t="n">
        <v>562</v>
      </c>
      <c r="C80" s="311" t="n">
        <v>22.73</v>
      </c>
      <c r="D80" s="311" t="n">
        <v>23.24</v>
      </c>
      <c r="E80" s="56" t="n">
        <v>84.83</v>
      </c>
      <c r="F80" s="56" t="n">
        <v>605.04</v>
      </c>
      <c r="G80" s="312" t="n">
        <f aca="false">F80*100/2350</f>
        <v>25.7463829787234</v>
      </c>
    </row>
    <row r="81" customFormat="false" ht="15.75" hidden="false" customHeight="false" outlineLevel="0" collapsed="false">
      <c r="A81" s="309" t="s">
        <v>190</v>
      </c>
      <c r="B81" s="318" t="n">
        <f aca="false">SUM(B76:B80)/5</f>
        <v>582.2</v>
      </c>
      <c r="C81" s="332" t="n">
        <f aca="false">SUM(C76:C80)/5</f>
        <v>21.962</v>
      </c>
      <c r="D81" s="332" t="n">
        <f aca="false">SUM(D76:D80)/5</f>
        <v>22.416</v>
      </c>
      <c r="E81" s="332" t="n">
        <f aca="false">SUM(E76:E80)/5</f>
        <v>81.102</v>
      </c>
      <c r="F81" s="332" t="n">
        <f aca="false">SUM(F76:F80)/5</f>
        <v>581.99</v>
      </c>
      <c r="G81" s="333" t="n">
        <f aca="false">(SUM(G76:G80))/5</f>
        <v>24.7655319148936</v>
      </c>
    </row>
    <row r="82" customFormat="false" ht="15.75" hidden="false" customHeight="false" outlineLevel="0" collapsed="false">
      <c r="A82" s="309" t="s">
        <v>197</v>
      </c>
      <c r="B82" s="334"/>
      <c r="C82" s="334"/>
      <c r="D82" s="334"/>
      <c r="E82" s="334"/>
      <c r="F82" s="334"/>
      <c r="G82" s="335"/>
    </row>
    <row r="83" customFormat="false" ht="15.75" hidden="false" customHeight="false" outlineLevel="0" collapsed="false">
      <c r="A83" s="309" t="n">
        <v>1</v>
      </c>
      <c r="B83" s="330" t="n">
        <v>820</v>
      </c>
      <c r="C83" s="336" t="n">
        <v>29.08</v>
      </c>
      <c r="D83" s="336" t="n">
        <v>28.12</v>
      </c>
      <c r="E83" s="336" t="n">
        <v>119.35</v>
      </c>
      <c r="F83" s="336" t="n">
        <v>847.32</v>
      </c>
      <c r="G83" s="337" t="n">
        <f aca="false">(F83*100)/2350</f>
        <v>36.056170212766</v>
      </c>
    </row>
    <row r="84" customFormat="false" ht="15.75" hidden="false" customHeight="false" outlineLevel="0" collapsed="false">
      <c r="A84" s="309" t="n">
        <v>2</v>
      </c>
      <c r="B84" s="330" t="n">
        <v>830</v>
      </c>
      <c r="C84" s="336" t="n">
        <v>30.66</v>
      </c>
      <c r="D84" s="336" t="n">
        <v>30.06</v>
      </c>
      <c r="E84" s="336" t="n">
        <v>120.33</v>
      </c>
      <c r="F84" s="336" t="n">
        <v>889.33</v>
      </c>
      <c r="G84" s="337" t="n">
        <f aca="false">(F84*100)/2350</f>
        <v>37.843829787234</v>
      </c>
    </row>
    <row r="85" customFormat="false" ht="15.75" hidden="false" customHeight="false" outlineLevel="0" collapsed="false">
      <c r="A85" s="309" t="n">
        <v>3</v>
      </c>
      <c r="B85" s="330" t="n">
        <v>830</v>
      </c>
      <c r="C85" s="336" t="n">
        <v>25.06</v>
      </c>
      <c r="D85" s="336" t="n">
        <v>23.77</v>
      </c>
      <c r="E85" s="336" t="n">
        <v>106.39</v>
      </c>
      <c r="F85" s="336" t="n">
        <v>884.51</v>
      </c>
      <c r="G85" s="337" t="n">
        <f aca="false">(F85*100)/2350</f>
        <v>37.6387234042553</v>
      </c>
    </row>
    <row r="86" customFormat="false" ht="15.75" hidden="false" customHeight="false" outlineLevel="0" collapsed="false">
      <c r="A86" s="309" t="n">
        <v>4</v>
      </c>
      <c r="B86" s="330" t="n">
        <v>870</v>
      </c>
      <c r="C86" s="336" t="n">
        <v>30.55</v>
      </c>
      <c r="D86" s="336" t="n">
        <v>30.02</v>
      </c>
      <c r="E86" s="336" t="n">
        <v>154.71</v>
      </c>
      <c r="F86" s="336" t="n">
        <v>871.81</v>
      </c>
      <c r="G86" s="337" t="n">
        <f aca="false">(F86*100)/2350</f>
        <v>37.0982978723404</v>
      </c>
    </row>
    <row r="87" customFormat="false" ht="15.75" hidden="false" customHeight="false" outlineLevel="0" collapsed="false">
      <c r="A87" s="309" t="n">
        <v>5</v>
      </c>
      <c r="B87" s="330" t="n">
        <v>850</v>
      </c>
      <c r="C87" s="336" t="n">
        <v>34.25</v>
      </c>
      <c r="D87" s="336" t="n">
        <v>33.44</v>
      </c>
      <c r="E87" s="336" t="n">
        <v>146.22</v>
      </c>
      <c r="F87" s="336" t="n">
        <v>887.93</v>
      </c>
      <c r="G87" s="337" t="n">
        <f aca="false">(F87*100)/2350</f>
        <v>37.7842553191489</v>
      </c>
    </row>
    <row r="88" customFormat="false" ht="15.75" hidden="false" customHeight="false" outlineLevel="0" collapsed="false">
      <c r="A88" s="309" t="s">
        <v>198</v>
      </c>
      <c r="B88" s="332" t="n">
        <f aca="false">SUM(B83:B87)/5</f>
        <v>840</v>
      </c>
      <c r="C88" s="332" t="n">
        <f aca="false">SUM(C83:C87)/5</f>
        <v>29.92</v>
      </c>
      <c r="D88" s="332" t="n">
        <f aca="false">SUM(D83:D87)/5</f>
        <v>29.082</v>
      </c>
      <c r="E88" s="332" t="n">
        <f aca="false">SUM(E83:E87)/5</f>
        <v>129.4</v>
      </c>
      <c r="F88" s="332" t="n">
        <f aca="false">SUM(F83:F87)/5</f>
        <v>876.18</v>
      </c>
      <c r="G88" s="338" t="n">
        <f aca="false">(G83+G84+G85+G86+G87)/5</f>
        <v>37.2842553191489</v>
      </c>
    </row>
    <row r="89" customFormat="false" ht="15.75" hidden="false" customHeight="false" outlineLevel="0" collapsed="false">
      <c r="A89" s="309" t="s">
        <v>191</v>
      </c>
      <c r="B89" s="338"/>
      <c r="C89" s="332" t="n">
        <f aca="false">(C62+C63+C64+C65+C66+C69+C70+C71+C72+C73+C76+C77+C78+C79+C80+C83+C84+C85+C86+C87)/10</f>
        <v>49.62</v>
      </c>
      <c r="D89" s="332" t="n">
        <f aca="false">(D62+D63+D64+D65+D66+D69+D70+D71+D72+D73+D76+D77+D78+D79+D80+D83+D84+D85+D86+D87)/10</f>
        <v>49.068</v>
      </c>
      <c r="E89" s="332" t="n">
        <f aca="false">(E62+E63+E64+E65+E66+E69+E70+E71+E72+E73+E76+E77+E78+E79+E80+E83+E84+E85+E86+E87)/10</f>
        <v>201.228</v>
      </c>
      <c r="F89" s="332" t="n">
        <f aca="false">(F62+F63+F64+F65+F66+F69+F70+F71+F72+F73+F76+F77+F78+F79+F80+F83+F84+F85+F86+F87)/10</f>
        <v>1448.616</v>
      </c>
      <c r="G89" s="333" t="n">
        <f aca="false">(G62+G63+G64+G65+G66+G69+G70+G71+G72+G73+G76+G77+G78+G79+G80+G83+G84+G85+G86+G87)/10</f>
        <v>61.6432340425532</v>
      </c>
    </row>
    <row r="90" customFormat="false" ht="15.75" hidden="false" customHeight="false" outlineLevel="0" collapsed="false">
      <c r="A90" s="325" t="s">
        <v>201</v>
      </c>
      <c r="B90" s="326"/>
      <c r="C90" s="326"/>
      <c r="D90" s="326"/>
      <c r="E90" s="326"/>
      <c r="F90" s="326"/>
      <c r="G90" s="312"/>
    </row>
    <row r="91" customFormat="false" ht="15.75" hidden="false" customHeight="false" outlineLevel="0" collapsed="false">
      <c r="A91" s="309" t="s">
        <v>193</v>
      </c>
      <c r="B91" s="309"/>
      <c r="C91" s="323" t="n">
        <v>90</v>
      </c>
      <c r="D91" s="323" t="n">
        <v>92</v>
      </c>
      <c r="E91" s="323" t="n">
        <v>383</v>
      </c>
      <c r="F91" s="323" t="n">
        <v>2720</v>
      </c>
      <c r="G91" s="327" t="s">
        <v>194</v>
      </c>
    </row>
    <row r="92" customFormat="false" ht="15.75" hidden="false" customHeight="false" outlineLevel="0" collapsed="false">
      <c r="A92" s="309" t="n">
        <v>50</v>
      </c>
      <c r="B92" s="309"/>
      <c r="C92" s="309" t="n">
        <f aca="false">C91*0.5</f>
        <v>45</v>
      </c>
      <c r="D92" s="309" t="n">
        <f aca="false">D91*0.5</f>
        <v>46</v>
      </c>
      <c r="E92" s="309" t="n">
        <f aca="false">E91*0.5</f>
        <v>191.5</v>
      </c>
      <c r="F92" s="309" t="n">
        <f aca="false">F91*0.5</f>
        <v>1360</v>
      </c>
      <c r="G92" s="327" t="n">
        <f aca="false">(F92*95)/100</f>
        <v>1292</v>
      </c>
    </row>
    <row r="93" customFormat="false" ht="15.75" hidden="false" customHeight="false" outlineLevel="0" collapsed="false">
      <c r="A93" s="309" t="n">
        <v>60</v>
      </c>
      <c r="B93" s="309"/>
      <c r="C93" s="309" t="n">
        <f aca="false">C91*0.6</f>
        <v>54</v>
      </c>
      <c r="D93" s="309" t="n">
        <f aca="false">D91*0.6</f>
        <v>55.2</v>
      </c>
      <c r="E93" s="309" t="n">
        <f aca="false">E91*0.6</f>
        <v>229.8</v>
      </c>
      <c r="F93" s="309" t="n">
        <f aca="false">F91*0.6</f>
        <v>1632</v>
      </c>
      <c r="G93" s="327" t="n">
        <f aca="false">F93*105/100</f>
        <v>1713.6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57" workbookViewId="0">
      <selection pane="topLeft" activeCell="F8" activeCellId="0" sqref="F8"/>
    </sheetView>
  </sheetViews>
  <sheetFormatPr defaultColWidth="8.6875" defaultRowHeight="15.7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41.42"/>
    <col collapsed="false" customWidth="true" hidden="false" outlineLevel="0" max="3" min="3" style="0" width="13.7"/>
    <col collapsed="false" customWidth="true" hidden="false" outlineLevel="0" max="5" min="4" style="2" width="9.85"/>
    <col collapsed="false" customWidth="true" hidden="false" outlineLevel="0" max="6" min="6" style="2" width="10.29"/>
    <col collapsed="false" customWidth="true" hidden="false" outlineLevel="0" max="7" min="7" style="2" width="14.86"/>
    <col collapsed="false" customWidth="true" hidden="false" outlineLevel="0" max="8" min="8" style="1" width="9.85"/>
    <col collapsed="false" customWidth="true" hidden="false" outlineLevel="0" max="9" min="9" style="2" width="10.71"/>
    <col collapsed="false" customWidth="true" hidden="false" outlineLevel="0" max="10" min="10" style="1" width="21.71"/>
    <col collapsed="false" customWidth="true" hidden="false" outlineLevel="0" max="11" min="11" style="0" width="42"/>
    <col collapsed="false" customWidth="true" hidden="false" outlineLevel="0" max="12" min="12" style="0" width="12.29"/>
    <col collapsed="false" customWidth="true" hidden="false" outlineLevel="0" max="13" min="13" style="2" width="9.85"/>
    <col collapsed="false" customWidth="true" hidden="false" outlineLevel="0" max="14" min="14" style="2" width="9.71"/>
    <col collapsed="false" customWidth="true" hidden="false" outlineLevel="0" max="15" min="15" style="2" width="10.58"/>
    <col collapsed="false" customWidth="true" hidden="false" outlineLevel="0" max="16" min="16" style="2" width="15.15"/>
    <col collapsed="false" customWidth="true" hidden="false" outlineLevel="0" max="17" min="17" style="1" width="9.71"/>
    <col collapsed="false" customWidth="true" hidden="false" outlineLevel="0" max="18" min="18" style="2" width="10.99"/>
  </cols>
  <sheetData>
    <row r="1" customFormat="false" ht="19.5" hidden="false" customHeight="false" outlineLevel="0" collapsed="false">
      <c r="B1" s="5" t="s">
        <v>75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31.5" hidden="false" customHeight="true" outlineLevel="0" collapsed="false">
      <c r="A2" s="102" t="s">
        <v>2</v>
      </c>
      <c r="B2" s="103" t="s">
        <v>3</v>
      </c>
      <c r="C2" s="103" t="s">
        <v>4</v>
      </c>
      <c r="D2" s="104" t="s">
        <v>5</v>
      </c>
      <c r="E2" s="104"/>
      <c r="F2" s="104"/>
      <c r="G2" s="105" t="s">
        <v>6</v>
      </c>
      <c r="H2" s="106" t="s">
        <v>7</v>
      </c>
      <c r="I2" s="107" t="s">
        <v>8</v>
      </c>
      <c r="J2" s="102" t="s">
        <v>2</v>
      </c>
      <c r="K2" s="103" t="s">
        <v>3</v>
      </c>
      <c r="L2" s="103" t="s">
        <v>4</v>
      </c>
      <c r="M2" s="104" t="s">
        <v>5</v>
      </c>
      <c r="N2" s="104"/>
      <c r="O2" s="104"/>
      <c r="P2" s="105" t="s">
        <v>6</v>
      </c>
      <c r="Q2" s="106" t="s">
        <v>7</v>
      </c>
      <c r="R2" s="107" t="s">
        <v>8</v>
      </c>
    </row>
    <row r="3" customFormat="false" ht="30.75" hidden="false" customHeight="true" outlineLevel="0" collapsed="false">
      <c r="A3" s="102"/>
      <c r="B3" s="103"/>
      <c r="C3" s="103"/>
      <c r="D3" s="108" t="s">
        <v>9</v>
      </c>
      <c r="E3" s="108" t="s">
        <v>10</v>
      </c>
      <c r="F3" s="108" t="s">
        <v>11</v>
      </c>
      <c r="G3" s="105"/>
      <c r="H3" s="106"/>
      <c r="I3" s="107"/>
      <c r="J3" s="102"/>
      <c r="K3" s="103"/>
      <c r="L3" s="103"/>
      <c r="M3" s="108" t="s">
        <v>9</v>
      </c>
      <c r="N3" s="108" t="s">
        <v>10</v>
      </c>
      <c r="O3" s="108" t="s">
        <v>11</v>
      </c>
      <c r="P3" s="105"/>
      <c r="Q3" s="106"/>
      <c r="R3" s="107"/>
    </row>
    <row r="4" customFormat="false" ht="24.75" hidden="false" customHeight="true" outlineLevel="0" collapsed="false">
      <c r="A4" s="109" t="s">
        <v>12</v>
      </c>
      <c r="B4" s="110"/>
      <c r="C4" s="111"/>
      <c r="D4" s="112"/>
      <c r="E4" s="112"/>
      <c r="F4" s="112"/>
      <c r="G4" s="113"/>
      <c r="H4" s="114"/>
      <c r="I4" s="115"/>
      <c r="J4" s="109" t="s">
        <v>13</v>
      </c>
      <c r="K4" s="110"/>
      <c r="L4" s="111"/>
      <c r="M4" s="112"/>
      <c r="N4" s="112"/>
      <c r="O4" s="112"/>
      <c r="P4" s="113"/>
      <c r="Q4" s="114"/>
      <c r="R4" s="115"/>
    </row>
    <row r="5" customFormat="false" ht="24" hidden="false" customHeight="true" outlineLevel="0" collapsed="false">
      <c r="A5" s="116" t="s">
        <v>14</v>
      </c>
      <c r="B5" s="23" t="s">
        <v>15</v>
      </c>
      <c r="C5" s="24" t="n">
        <v>160</v>
      </c>
      <c r="D5" s="25" t="n">
        <v>15.66</v>
      </c>
      <c r="E5" s="25" t="n">
        <v>12.94</v>
      </c>
      <c r="F5" s="25" t="n">
        <v>5.6</v>
      </c>
      <c r="G5" s="25" t="n">
        <v>240.53</v>
      </c>
      <c r="H5" s="26" t="n">
        <v>340</v>
      </c>
      <c r="I5" s="29" t="n">
        <v>42.63</v>
      </c>
      <c r="J5" s="22" t="s">
        <v>14</v>
      </c>
      <c r="K5" s="28" t="s">
        <v>16</v>
      </c>
      <c r="L5" s="24" t="n">
        <v>250</v>
      </c>
      <c r="M5" s="25" t="n">
        <v>9.18</v>
      </c>
      <c r="N5" s="25" t="n">
        <v>8.52</v>
      </c>
      <c r="O5" s="25" t="n">
        <v>23.52</v>
      </c>
      <c r="P5" s="25" t="n">
        <v>218.86</v>
      </c>
      <c r="Q5" s="26" t="s">
        <v>17</v>
      </c>
      <c r="R5" s="29" t="n">
        <v>30.48</v>
      </c>
    </row>
    <row r="6" customFormat="false" ht="26.25" hidden="false" customHeight="true" outlineLevel="0" collapsed="false">
      <c r="A6" s="116"/>
      <c r="B6" s="31" t="s">
        <v>18</v>
      </c>
      <c r="C6" s="26" t="n">
        <v>60</v>
      </c>
      <c r="D6" s="32" t="n">
        <v>1.2</v>
      </c>
      <c r="E6" s="32" t="n">
        <v>3.6</v>
      </c>
      <c r="F6" s="32" t="n">
        <v>13.44</v>
      </c>
      <c r="G6" s="32" t="n">
        <v>88.2</v>
      </c>
      <c r="H6" s="26" t="n">
        <v>57</v>
      </c>
      <c r="I6" s="60" t="n">
        <v>17.69</v>
      </c>
      <c r="J6" s="30"/>
      <c r="K6" s="23" t="s">
        <v>19</v>
      </c>
      <c r="L6" s="24" t="n">
        <v>60</v>
      </c>
      <c r="M6" s="25" t="n">
        <v>6.82</v>
      </c>
      <c r="N6" s="25" t="n">
        <v>7.7</v>
      </c>
      <c r="O6" s="25" t="n">
        <v>15.57</v>
      </c>
      <c r="P6" s="32" t="n">
        <v>172.95</v>
      </c>
      <c r="Q6" s="26" t="n">
        <v>489</v>
      </c>
      <c r="R6" s="29" t="n">
        <v>25.8</v>
      </c>
    </row>
    <row r="7" customFormat="false" ht="24" hidden="false" customHeight="true" outlineLevel="0" collapsed="false">
      <c r="A7" s="117"/>
      <c r="B7" s="23" t="s">
        <v>20</v>
      </c>
      <c r="C7" s="24" t="s">
        <v>21</v>
      </c>
      <c r="D7" s="25" t="n">
        <v>0.19</v>
      </c>
      <c r="E7" s="25" t="n">
        <v>0.04</v>
      </c>
      <c r="F7" s="25" t="n">
        <v>10.98</v>
      </c>
      <c r="G7" s="25" t="n">
        <v>43.9</v>
      </c>
      <c r="H7" s="26" t="n">
        <v>685</v>
      </c>
      <c r="I7" s="29" t="n">
        <v>3.2</v>
      </c>
      <c r="J7" s="30"/>
      <c r="K7" s="23" t="s">
        <v>22</v>
      </c>
      <c r="L7" s="24" t="n">
        <v>20</v>
      </c>
      <c r="M7" s="25" t="n">
        <v>0</v>
      </c>
      <c r="N7" s="25" t="n">
        <v>0</v>
      </c>
      <c r="O7" s="25" t="n">
        <v>12</v>
      </c>
      <c r="P7" s="25" t="n">
        <v>48</v>
      </c>
      <c r="Q7" s="26"/>
      <c r="R7" s="29" t="n">
        <v>14</v>
      </c>
    </row>
    <row r="8" customFormat="false" ht="39.75" hidden="false" customHeight="true" outlineLevel="0" collapsed="false">
      <c r="A8" s="117"/>
      <c r="B8" s="23" t="s">
        <v>23</v>
      </c>
      <c r="C8" s="24" t="n">
        <v>40</v>
      </c>
      <c r="D8" s="25" t="n">
        <v>3.04</v>
      </c>
      <c r="E8" s="25" t="n">
        <v>0.32</v>
      </c>
      <c r="F8" s="25" t="n">
        <v>23.2</v>
      </c>
      <c r="G8" s="25" t="n">
        <v>104.5</v>
      </c>
      <c r="H8" s="26"/>
      <c r="I8" s="29" t="n">
        <v>3.7</v>
      </c>
      <c r="J8" s="30"/>
      <c r="K8" s="23" t="s">
        <v>24</v>
      </c>
      <c r="L8" s="24" t="n">
        <v>200</v>
      </c>
      <c r="M8" s="25" t="n">
        <v>0.3</v>
      </c>
      <c r="N8" s="25" t="n">
        <v>0.05</v>
      </c>
      <c r="O8" s="25" t="n">
        <v>15.2</v>
      </c>
      <c r="P8" s="25" t="n">
        <v>60</v>
      </c>
      <c r="Q8" s="26" t="n">
        <v>686</v>
      </c>
      <c r="R8" s="29" t="n">
        <v>8.5</v>
      </c>
    </row>
    <row r="9" customFormat="false" ht="24" hidden="false" customHeight="true" outlineLevel="0" collapsed="false">
      <c r="A9" s="117"/>
      <c r="B9" s="23" t="s">
        <v>25</v>
      </c>
      <c r="C9" s="24" t="n">
        <v>40</v>
      </c>
      <c r="D9" s="25" t="n">
        <v>0.6</v>
      </c>
      <c r="E9" s="25" t="n">
        <v>3.68</v>
      </c>
      <c r="F9" s="25" t="n">
        <v>25.86</v>
      </c>
      <c r="G9" s="25" t="n">
        <v>108.24</v>
      </c>
      <c r="H9" s="26"/>
      <c r="I9" s="29" t="n">
        <v>11.56</v>
      </c>
      <c r="J9" s="30"/>
      <c r="K9" s="23"/>
      <c r="L9" s="24"/>
      <c r="M9" s="25"/>
      <c r="N9" s="25"/>
      <c r="O9" s="25"/>
      <c r="P9" s="25"/>
      <c r="Q9" s="26"/>
      <c r="R9" s="29"/>
    </row>
    <row r="10" customFormat="false" ht="25.5" hidden="false" customHeight="true" outlineLevel="0" collapsed="false">
      <c r="A10" s="118" t="s">
        <v>26</v>
      </c>
      <c r="B10" s="35"/>
      <c r="C10" s="36" t="n">
        <v>512</v>
      </c>
      <c r="D10" s="37" t="n">
        <f aca="false">SUM(D5:D9)</f>
        <v>20.69</v>
      </c>
      <c r="E10" s="37" t="n">
        <f aca="false">SUM(E5:E9)</f>
        <v>20.58</v>
      </c>
      <c r="F10" s="37" t="n">
        <f aca="false">SUM(F5:F9)</f>
        <v>79.08</v>
      </c>
      <c r="G10" s="37" t="n">
        <f aca="false">SUM(G5:G9)</f>
        <v>585.37</v>
      </c>
      <c r="H10" s="38"/>
      <c r="I10" s="40" t="n">
        <f aca="false">SUM(I5:I9)</f>
        <v>78.78</v>
      </c>
      <c r="J10" s="34" t="s">
        <v>26</v>
      </c>
      <c r="K10" s="35"/>
      <c r="L10" s="36" t="n">
        <f aca="false">SUM(L5:L9)</f>
        <v>530</v>
      </c>
      <c r="M10" s="37" t="n">
        <f aca="false">SUM(M5:M9)</f>
        <v>16.3</v>
      </c>
      <c r="N10" s="37" t="n">
        <f aca="false">SUM(N5:N9)</f>
        <v>16.27</v>
      </c>
      <c r="O10" s="37" t="n">
        <f aca="false">SUM(O5:O9)</f>
        <v>66.29</v>
      </c>
      <c r="P10" s="37" t="n">
        <f aca="false">SUM(P5:P9)</f>
        <v>499.81</v>
      </c>
      <c r="Q10" s="37"/>
      <c r="R10" s="40" t="n">
        <f aca="false">SUM(R5:R9)</f>
        <v>78.78</v>
      </c>
    </row>
    <row r="11" customFormat="false" ht="23.25" hidden="false" customHeight="true" outlineLevel="0" collapsed="false">
      <c r="A11" s="109" t="s">
        <v>27</v>
      </c>
      <c r="B11" s="42"/>
      <c r="C11" s="43"/>
      <c r="D11" s="44"/>
      <c r="E11" s="44"/>
      <c r="F11" s="44"/>
      <c r="G11" s="45"/>
      <c r="H11" s="43"/>
      <c r="I11" s="119"/>
      <c r="J11" s="47" t="s">
        <v>28</v>
      </c>
      <c r="K11" s="48"/>
      <c r="L11" s="49"/>
      <c r="M11" s="37"/>
      <c r="N11" s="37"/>
      <c r="O11" s="37"/>
      <c r="P11" s="50"/>
      <c r="Q11" s="51"/>
      <c r="R11" s="52"/>
    </row>
    <row r="12" customFormat="false" ht="39.75" hidden="false" customHeight="true" outlineLevel="0" collapsed="false">
      <c r="A12" s="116" t="s">
        <v>14</v>
      </c>
      <c r="B12" s="23" t="s">
        <v>29</v>
      </c>
      <c r="C12" s="24" t="n">
        <v>200</v>
      </c>
      <c r="D12" s="25" t="n">
        <v>8.3</v>
      </c>
      <c r="E12" s="25" t="n">
        <v>10.1</v>
      </c>
      <c r="F12" s="25" t="n">
        <v>37.6</v>
      </c>
      <c r="G12" s="25" t="n">
        <v>274.9</v>
      </c>
      <c r="H12" s="26" t="s">
        <v>30</v>
      </c>
      <c r="I12" s="29" t="n">
        <v>23.2</v>
      </c>
      <c r="J12" s="22" t="s">
        <v>14</v>
      </c>
      <c r="K12" s="23" t="s">
        <v>31</v>
      </c>
      <c r="L12" s="24" t="s">
        <v>76</v>
      </c>
      <c r="M12" s="25" t="n">
        <v>13.39</v>
      </c>
      <c r="N12" s="25" t="n">
        <v>11.99</v>
      </c>
      <c r="O12" s="25" t="n">
        <v>18.47</v>
      </c>
      <c r="P12" s="25" t="n">
        <v>158.69</v>
      </c>
      <c r="Q12" s="26" t="n">
        <v>374</v>
      </c>
      <c r="R12" s="29" t="n">
        <v>42.08</v>
      </c>
    </row>
    <row r="13" customFormat="false" ht="36.75" hidden="false" customHeight="true" outlineLevel="0" collapsed="false">
      <c r="A13" s="117"/>
      <c r="B13" s="23" t="s">
        <v>33</v>
      </c>
      <c r="C13" s="26" t="s">
        <v>77</v>
      </c>
      <c r="D13" s="32" t="n">
        <v>14.04</v>
      </c>
      <c r="E13" s="32" t="n">
        <v>11.33</v>
      </c>
      <c r="F13" s="32" t="n">
        <v>31.89</v>
      </c>
      <c r="G13" s="32" t="n">
        <v>268.8</v>
      </c>
      <c r="H13" s="26" t="n">
        <v>315</v>
      </c>
      <c r="I13" s="60" t="n">
        <v>49.48</v>
      </c>
      <c r="J13" s="30"/>
      <c r="K13" s="23" t="s">
        <v>35</v>
      </c>
      <c r="L13" s="24" t="n">
        <v>150</v>
      </c>
      <c r="M13" s="25" t="n">
        <v>3.8</v>
      </c>
      <c r="N13" s="25" t="n">
        <v>6.8</v>
      </c>
      <c r="O13" s="25" t="n">
        <v>22.21</v>
      </c>
      <c r="P13" s="25" t="n">
        <v>181.68</v>
      </c>
      <c r="Q13" s="26" t="n">
        <v>520</v>
      </c>
      <c r="R13" s="29" t="n">
        <v>25.65</v>
      </c>
    </row>
    <row r="14" customFormat="false" ht="27.75" hidden="false" customHeight="true" outlineLevel="0" collapsed="false">
      <c r="A14" s="117"/>
      <c r="B14" s="23" t="s">
        <v>36</v>
      </c>
      <c r="C14" s="24" t="s">
        <v>37</v>
      </c>
      <c r="D14" s="25" t="n">
        <v>0.3</v>
      </c>
      <c r="E14" s="25" t="n">
        <v>0.05</v>
      </c>
      <c r="F14" s="25" t="n">
        <v>15.2</v>
      </c>
      <c r="G14" s="25" t="n">
        <v>60</v>
      </c>
      <c r="H14" s="26" t="n">
        <v>686</v>
      </c>
      <c r="I14" s="29" t="n">
        <v>6.1</v>
      </c>
      <c r="J14" s="30"/>
      <c r="K14" s="23" t="s">
        <v>38</v>
      </c>
      <c r="L14" s="24" t="n">
        <v>40</v>
      </c>
      <c r="M14" s="32" t="n">
        <v>0.4</v>
      </c>
      <c r="N14" s="32" t="n">
        <v>1.35</v>
      </c>
      <c r="O14" s="32" t="n">
        <v>2.28</v>
      </c>
      <c r="P14" s="32" t="n">
        <v>30.4</v>
      </c>
      <c r="Q14" s="26" t="n">
        <v>34</v>
      </c>
      <c r="R14" s="29" t="n">
        <v>4.15</v>
      </c>
    </row>
    <row r="15" customFormat="false" ht="21" hidden="false" customHeight="true" outlineLevel="0" collapsed="false">
      <c r="A15" s="117"/>
      <c r="B15" s="23"/>
      <c r="C15" s="24"/>
      <c r="D15" s="25"/>
      <c r="E15" s="25"/>
      <c r="F15" s="25"/>
      <c r="G15" s="25"/>
      <c r="H15" s="26"/>
      <c r="I15" s="29"/>
      <c r="J15" s="30"/>
      <c r="K15" s="23" t="s">
        <v>20</v>
      </c>
      <c r="L15" s="24" t="s">
        <v>21</v>
      </c>
      <c r="M15" s="25" t="n">
        <v>0.19</v>
      </c>
      <c r="N15" s="25" t="n">
        <v>0.04</v>
      </c>
      <c r="O15" s="25" t="n">
        <v>10.98</v>
      </c>
      <c r="P15" s="25" t="n">
        <v>43.9</v>
      </c>
      <c r="Q15" s="26" t="n">
        <v>685</v>
      </c>
      <c r="R15" s="29" t="n">
        <v>3.2</v>
      </c>
    </row>
    <row r="16" customFormat="false" ht="25.5" hidden="false" customHeight="true" outlineLevel="0" collapsed="false">
      <c r="A16" s="117"/>
      <c r="B16" s="23"/>
      <c r="C16" s="24"/>
      <c r="D16" s="25"/>
      <c r="E16" s="25"/>
      <c r="F16" s="25"/>
      <c r="G16" s="25"/>
      <c r="H16" s="26"/>
      <c r="I16" s="29"/>
      <c r="J16" s="30"/>
      <c r="K16" s="23" t="s">
        <v>23</v>
      </c>
      <c r="L16" s="24" t="n">
        <v>40</v>
      </c>
      <c r="M16" s="25" t="n">
        <v>3.04</v>
      </c>
      <c r="N16" s="25" t="n">
        <v>0.32</v>
      </c>
      <c r="O16" s="25" t="n">
        <v>23.2</v>
      </c>
      <c r="P16" s="25" t="n">
        <v>104.5</v>
      </c>
      <c r="Q16" s="26"/>
      <c r="R16" s="29" t="n">
        <v>3.7</v>
      </c>
    </row>
    <row r="17" customFormat="false" ht="24" hidden="false" customHeight="true" outlineLevel="0" collapsed="false">
      <c r="A17" s="118" t="s">
        <v>26</v>
      </c>
      <c r="B17" s="35"/>
      <c r="C17" s="36" t="n">
        <v>559</v>
      </c>
      <c r="D17" s="37" t="n">
        <f aca="false">SUM(D12:D16)</f>
        <v>22.64</v>
      </c>
      <c r="E17" s="37" t="n">
        <f aca="false">SUM(E12:E16)</f>
        <v>21.48</v>
      </c>
      <c r="F17" s="37" t="n">
        <f aca="false">SUM(F12:F16)</f>
        <v>84.69</v>
      </c>
      <c r="G17" s="37" t="n">
        <f aca="false">SUM(G12:G16)</f>
        <v>603.7</v>
      </c>
      <c r="H17" s="36"/>
      <c r="I17" s="40" t="n">
        <f aca="false">SUM(I12:I16)</f>
        <v>78.78</v>
      </c>
      <c r="J17" s="34" t="s">
        <v>26</v>
      </c>
      <c r="K17" s="35"/>
      <c r="L17" s="36" t="n">
        <v>562</v>
      </c>
      <c r="M17" s="37" t="n">
        <f aca="false">SUM(M12:M16)</f>
        <v>20.82</v>
      </c>
      <c r="N17" s="37" t="n">
        <f aca="false">SUM(N12:N16)</f>
        <v>20.5</v>
      </c>
      <c r="O17" s="37" t="n">
        <f aca="false">SUM(O12:O16)</f>
        <v>77.14</v>
      </c>
      <c r="P17" s="37" t="n">
        <f aca="false">SUM(P12:P16)</f>
        <v>519.17</v>
      </c>
      <c r="Q17" s="36"/>
      <c r="R17" s="40" t="n">
        <f aca="false">SUM(R12:R16)</f>
        <v>78.78</v>
      </c>
    </row>
    <row r="18" customFormat="false" ht="24" hidden="false" customHeight="true" outlineLevel="0" collapsed="false">
      <c r="A18" s="109" t="s">
        <v>39</v>
      </c>
      <c r="B18" s="55"/>
      <c r="C18" s="56"/>
      <c r="D18" s="17"/>
      <c r="E18" s="17"/>
      <c r="F18" s="17"/>
      <c r="G18" s="17"/>
      <c r="H18" s="57"/>
      <c r="I18" s="59"/>
      <c r="J18" s="47" t="s">
        <v>40</v>
      </c>
      <c r="K18" s="55"/>
      <c r="L18" s="56"/>
      <c r="M18" s="17"/>
      <c r="N18" s="17"/>
      <c r="O18" s="17"/>
      <c r="P18" s="17"/>
      <c r="Q18" s="56"/>
      <c r="R18" s="59"/>
    </row>
    <row r="19" customFormat="false" ht="25.5" hidden="false" customHeight="true" outlineLevel="0" collapsed="false">
      <c r="A19" s="116" t="s">
        <v>14</v>
      </c>
      <c r="B19" s="23" t="s">
        <v>41</v>
      </c>
      <c r="C19" s="24" t="n">
        <v>80</v>
      </c>
      <c r="D19" s="25" t="n">
        <v>10.81</v>
      </c>
      <c r="E19" s="25" t="n">
        <v>10.65</v>
      </c>
      <c r="F19" s="25" t="n">
        <v>20.68</v>
      </c>
      <c r="G19" s="25" t="n">
        <v>175.57</v>
      </c>
      <c r="H19" s="26" t="n">
        <v>500</v>
      </c>
      <c r="I19" s="29" t="n">
        <v>41.48</v>
      </c>
      <c r="J19" s="22" t="s">
        <v>14</v>
      </c>
      <c r="K19" s="23" t="s">
        <v>42</v>
      </c>
      <c r="L19" s="26" t="n">
        <v>90</v>
      </c>
      <c r="M19" s="32" t="n">
        <v>11.63</v>
      </c>
      <c r="N19" s="32" t="n">
        <v>14.33</v>
      </c>
      <c r="O19" s="32" t="n">
        <v>15.32</v>
      </c>
      <c r="P19" s="32" t="n">
        <v>195.27</v>
      </c>
      <c r="Q19" s="26" t="n">
        <v>498</v>
      </c>
      <c r="R19" s="60" t="n">
        <v>48.93</v>
      </c>
    </row>
    <row r="20" customFormat="false" ht="21" hidden="false" customHeight="true" outlineLevel="0" collapsed="false">
      <c r="A20" s="116"/>
      <c r="B20" s="23" t="s">
        <v>35</v>
      </c>
      <c r="C20" s="24" t="n">
        <v>150</v>
      </c>
      <c r="D20" s="25" t="n">
        <v>3.8</v>
      </c>
      <c r="E20" s="25" t="n">
        <v>6.8</v>
      </c>
      <c r="F20" s="25" t="n">
        <v>22.21</v>
      </c>
      <c r="G20" s="25" t="n">
        <v>181.68</v>
      </c>
      <c r="H20" s="26" t="n">
        <v>520</v>
      </c>
      <c r="I20" s="29" t="n">
        <v>25.65</v>
      </c>
      <c r="J20" s="30"/>
      <c r="K20" s="23" t="s">
        <v>43</v>
      </c>
      <c r="L20" s="24" t="n">
        <v>150</v>
      </c>
      <c r="M20" s="25" t="n">
        <v>4.43</v>
      </c>
      <c r="N20" s="25" t="n">
        <v>5.27</v>
      </c>
      <c r="O20" s="25" t="n">
        <v>30.49</v>
      </c>
      <c r="P20" s="25" t="n">
        <v>187.13</v>
      </c>
      <c r="Q20" s="26" t="n">
        <v>510</v>
      </c>
      <c r="R20" s="29" t="n">
        <v>12.05</v>
      </c>
    </row>
    <row r="21" customFormat="false" ht="23.25" hidden="false" customHeight="true" outlineLevel="0" collapsed="false">
      <c r="A21" s="117"/>
      <c r="B21" s="23" t="s">
        <v>38</v>
      </c>
      <c r="C21" s="24" t="n">
        <v>40</v>
      </c>
      <c r="D21" s="32" t="n">
        <v>0.4</v>
      </c>
      <c r="E21" s="32" t="n">
        <v>1.35</v>
      </c>
      <c r="F21" s="32" t="n">
        <v>2.28</v>
      </c>
      <c r="G21" s="32" t="n">
        <v>30.4</v>
      </c>
      <c r="H21" s="26" t="n">
        <v>34</v>
      </c>
      <c r="I21" s="29" t="n">
        <v>4.15</v>
      </c>
      <c r="J21" s="30"/>
      <c r="K21" s="23" t="s">
        <v>44</v>
      </c>
      <c r="L21" s="24" t="n">
        <v>20</v>
      </c>
      <c r="M21" s="25" t="n">
        <v>0.07</v>
      </c>
      <c r="N21" s="25" t="n">
        <v>0.49</v>
      </c>
      <c r="O21" s="25" t="n">
        <v>1.78</v>
      </c>
      <c r="P21" s="25" t="n">
        <v>14</v>
      </c>
      <c r="Q21" s="26" t="n">
        <v>587</v>
      </c>
      <c r="R21" s="29" t="n">
        <v>2.5</v>
      </c>
    </row>
    <row r="22" customFormat="false" ht="25.5" hidden="false" customHeight="true" outlineLevel="0" collapsed="false">
      <c r="A22" s="117"/>
      <c r="B22" s="23" t="s">
        <v>45</v>
      </c>
      <c r="C22" s="24" t="n">
        <v>200</v>
      </c>
      <c r="D22" s="25" t="n">
        <v>1.14</v>
      </c>
      <c r="E22" s="25" t="n">
        <v>0.66</v>
      </c>
      <c r="F22" s="25" t="n">
        <v>6.82</v>
      </c>
      <c r="G22" s="25" t="n">
        <v>37.8</v>
      </c>
      <c r="H22" s="26" t="n">
        <v>692</v>
      </c>
      <c r="I22" s="29" t="n">
        <v>3.8</v>
      </c>
      <c r="J22" s="30"/>
      <c r="K22" s="23" t="s">
        <v>46</v>
      </c>
      <c r="L22" s="24" t="n">
        <v>30</v>
      </c>
      <c r="M22" s="25" t="n">
        <v>0.38</v>
      </c>
      <c r="N22" s="25" t="n">
        <v>0.07</v>
      </c>
      <c r="O22" s="25" t="n">
        <v>1.3</v>
      </c>
      <c r="P22" s="25" t="n">
        <v>7.32</v>
      </c>
      <c r="Q22" s="62" t="n">
        <v>45</v>
      </c>
      <c r="R22" s="60" t="n">
        <v>7.8</v>
      </c>
    </row>
    <row r="23" customFormat="false" ht="24" hidden="false" customHeight="true" outlineLevel="0" collapsed="false">
      <c r="A23" s="117"/>
      <c r="B23" s="23" t="s">
        <v>23</v>
      </c>
      <c r="C23" s="24" t="n">
        <v>40</v>
      </c>
      <c r="D23" s="25" t="n">
        <v>3.04</v>
      </c>
      <c r="E23" s="25" t="n">
        <v>0.32</v>
      </c>
      <c r="F23" s="25" t="n">
        <v>23.2</v>
      </c>
      <c r="G23" s="25" t="n">
        <v>104.5</v>
      </c>
      <c r="H23" s="26"/>
      <c r="I23" s="29" t="n">
        <v>3.7</v>
      </c>
      <c r="J23" s="30"/>
      <c r="K23" s="23" t="s">
        <v>45</v>
      </c>
      <c r="L23" s="24" t="n">
        <v>200</v>
      </c>
      <c r="M23" s="25" t="n">
        <v>1.14</v>
      </c>
      <c r="N23" s="25" t="n">
        <v>0.66</v>
      </c>
      <c r="O23" s="25" t="n">
        <v>6.82</v>
      </c>
      <c r="P23" s="25" t="n">
        <v>37.8</v>
      </c>
      <c r="Q23" s="26" t="n">
        <v>692</v>
      </c>
      <c r="R23" s="29" t="n">
        <v>3.8</v>
      </c>
    </row>
    <row r="24" customFormat="false" ht="24.75" hidden="false" customHeight="true" outlineLevel="0" collapsed="false">
      <c r="A24" s="118"/>
      <c r="B24" s="23"/>
      <c r="C24" s="24"/>
      <c r="D24" s="25"/>
      <c r="E24" s="25"/>
      <c r="F24" s="25"/>
      <c r="G24" s="25"/>
      <c r="H24" s="26"/>
      <c r="I24" s="29"/>
      <c r="J24" s="30"/>
      <c r="K24" s="23" t="s">
        <v>23</v>
      </c>
      <c r="L24" s="24" t="n">
        <v>40</v>
      </c>
      <c r="M24" s="25" t="n">
        <v>3.04</v>
      </c>
      <c r="N24" s="25" t="n">
        <v>0.32</v>
      </c>
      <c r="O24" s="25" t="n">
        <v>23.2</v>
      </c>
      <c r="P24" s="25" t="n">
        <v>104.5</v>
      </c>
      <c r="Q24" s="26"/>
      <c r="R24" s="29" t="n">
        <v>3.7</v>
      </c>
    </row>
    <row r="25" s="61" customFormat="true" ht="27" hidden="false" customHeight="true" outlineLevel="0" collapsed="false">
      <c r="A25" s="118" t="s">
        <v>26</v>
      </c>
      <c r="B25" s="35"/>
      <c r="C25" s="36" t="n">
        <v>510</v>
      </c>
      <c r="D25" s="37" t="n">
        <f aca="false">SUM(D18:D23)</f>
        <v>19.19</v>
      </c>
      <c r="E25" s="37" t="n">
        <f aca="false">SUM(E18:E23)</f>
        <v>19.78</v>
      </c>
      <c r="F25" s="37" t="n">
        <f aca="false">SUM(F18:F23)</f>
        <v>75.19</v>
      </c>
      <c r="G25" s="37" t="n">
        <f aca="false">SUM(G18:G23)</f>
        <v>529.95</v>
      </c>
      <c r="H25" s="26"/>
      <c r="I25" s="40" t="n">
        <f aca="false">SUM(I19:I24)</f>
        <v>78.78</v>
      </c>
      <c r="J25" s="34" t="s">
        <v>26</v>
      </c>
      <c r="K25" s="63"/>
      <c r="L25" s="36" t="n">
        <f aca="false">SUM(L19:L24)</f>
        <v>530</v>
      </c>
      <c r="M25" s="37" t="n">
        <f aca="false">SUM(M18:M24)</f>
        <v>20.69</v>
      </c>
      <c r="N25" s="37" t="n">
        <f aca="false">SUM(N18:N24)</f>
        <v>21.14</v>
      </c>
      <c r="O25" s="37" t="n">
        <f aca="false">SUM(O18:O24)</f>
        <v>78.91</v>
      </c>
      <c r="P25" s="37" t="n">
        <f aca="false">SUM(P18:P24)</f>
        <v>546.02</v>
      </c>
      <c r="Q25" s="26"/>
      <c r="R25" s="40" t="n">
        <f aca="false">SUM(R19:R24)</f>
        <v>78.78</v>
      </c>
    </row>
    <row r="26" customFormat="false" ht="18" hidden="false" customHeight="true" outlineLevel="0" collapsed="false">
      <c r="A26" s="109" t="s">
        <v>47</v>
      </c>
      <c r="B26" s="64"/>
      <c r="C26" s="65"/>
      <c r="D26" s="17"/>
      <c r="E26" s="17"/>
      <c r="F26" s="17"/>
      <c r="G26" s="66"/>
      <c r="H26" s="67"/>
      <c r="I26" s="120"/>
      <c r="J26" s="47" t="s">
        <v>48</v>
      </c>
      <c r="K26" s="35"/>
      <c r="L26" s="36"/>
      <c r="M26" s="37"/>
      <c r="N26" s="37"/>
      <c r="O26" s="37"/>
      <c r="P26" s="37"/>
      <c r="Q26" s="37"/>
      <c r="R26" s="40"/>
    </row>
    <row r="27" customFormat="false" ht="25.5" hidden="false" customHeight="true" outlineLevel="0" collapsed="false">
      <c r="A27" s="116" t="s">
        <v>14</v>
      </c>
      <c r="B27" s="23" t="s">
        <v>49</v>
      </c>
      <c r="C27" s="24" t="n">
        <v>90</v>
      </c>
      <c r="D27" s="25" t="n">
        <v>11.68</v>
      </c>
      <c r="E27" s="25" t="n">
        <v>14.47</v>
      </c>
      <c r="F27" s="25" t="n">
        <v>12.92</v>
      </c>
      <c r="G27" s="25" t="n">
        <v>210.81</v>
      </c>
      <c r="H27" s="26" t="n">
        <v>468</v>
      </c>
      <c r="I27" s="29" t="n">
        <v>38.78</v>
      </c>
      <c r="J27" s="22" t="s">
        <v>14</v>
      </c>
      <c r="K27" s="23" t="s">
        <v>50</v>
      </c>
      <c r="L27" s="26" t="n">
        <v>230</v>
      </c>
      <c r="M27" s="32" t="n">
        <v>14.51</v>
      </c>
      <c r="N27" s="32" t="n">
        <v>13.65</v>
      </c>
      <c r="O27" s="32" t="n">
        <v>27.6</v>
      </c>
      <c r="P27" s="32" t="n">
        <v>239.2</v>
      </c>
      <c r="Q27" s="26" t="n">
        <v>302</v>
      </c>
      <c r="R27" s="60" t="n">
        <v>26.58</v>
      </c>
    </row>
    <row r="28" customFormat="false" ht="24.75" hidden="false" customHeight="true" outlineLevel="0" collapsed="false">
      <c r="A28" s="117"/>
      <c r="B28" s="23" t="s">
        <v>51</v>
      </c>
      <c r="C28" s="26" t="n">
        <v>150</v>
      </c>
      <c r="D28" s="32" t="n">
        <v>5.32</v>
      </c>
      <c r="E28" s="32" t="n">
        <v>5.52</v>
      </c>
      <c r="F28" s="32" t="n">
        <v>26.8</v>
      </c>
      <c r="G28" s="32" t="n">
        <v>182.19</v>
      </c>
      <c r="H28" s="26" t="n">
        <v>332</v>
      </c>
      <c r="I28" s="29" t="n">
        <v>17.5</v>
      </c>
      <c r="J28" s="30"/>
      <c r="K28" s="23" t="s">
        <v>52</v>
      </c>
      <c r="L28" s="26" t="n">
        <v>50</v>
      </c>
      <c r="M28" s="32" t="n">
        <v>5.84</v>
      </c>
      <c r="N28" s="32" t="n">
        <v>8.24</v>
      </c>
      <c r="O28" s="32" t="n">
        <v>20.65</v>
      </c>
      <c r="P28" s="32" t="n">
        <v>152.97</v>
      </c>
      <c r="Q28" s="26"/>
      <c r="R28" s="60" t="n">
        <v>31</v>
      </c>
    </row>
    <row r="29" customFormat="false" ht="23.25" hidden="false" customHeight="true" outlineLevel="0" collapsed="false">
      <c r="A29" s="117"/>
      <c r="B29" s="23" t="s">
        <v>44</v>
      </c>
      <c r="C29" s="24" t="n">
        <v>20</v>
      </c>
      <c r="D29" s="25" t="n">
        <v>0.07</v>
      </c>
      <c r="E29" s="25" t="n">
        <v>0.49</v>
      </c>
      <c r="F29" s="25" t="n">
        <v>1.78</v>
      </c>
      <c r="G29" s="25" t="n">
        <v>14</v>
      </c>
      <c r="H29" s="26" t="n">
        <v>587</v>
      </c>
      <c r="I29" s="29" t="n">
        <v>2.5</v>
      </c>
      <c r="J29" s="30"/>
      <c r="K29" s="23" t="s">
        <v>20</v>
      </c>
      <c r="L29" s="24" t="s">
        <v>21</v>
      </c>
      <c r="M29" s="25" t="n">
        <v>0.19</v>
      </c>
      <c r="N29" s="25" t="n">
        <v>0.04</v>
      </c>
      <c r="O29" s="25" t="n">
        <v>10.98</v>
      </c>
      <c r="P29" s="25" t="n">
        <v>43.9</v>
      </c>
      <c r="Q29" s="26" t="n">
        <v>685</v>
      </c>
      <c r="R29" s="29" t="n">
        <v>3.2</v>
      </c>
    </row>
    <row r="30" customFormat="false" ht="25.5" hidden="false" customHeight="true" outlineLevel="0" collapsed="false">
      <c r="A30" s="117"/>
      <c r="B30" s="23" t="s">
        <v>46</v>
      </c>
      <c r="C30" s="24" t="n">
        <v>30</v>
      </c>
      <c r="D30" s="25" t="n">
        <v>0.38</v>
      </c>
      <c r="E30" s="25" t="n">
        <v>0.07</v>
      </c>
      <c r="F30" s="25" t="n">
        <v>1.3</v>
      </c>
      <c r="G30" s="25" t="n">
        <v>7.32</v>
      </c>
      <c r="H30" s="62" t="n">
        <v>45</v>
      </c>
      <c r="I30" s="60" t="n">
        <v>7.8</v>
      </c>
      <c r="J30" s="30"/>
      <c r="K30" s="23" t="s">
        <v>53</v>
      </c>
      <c r="L30" s="24" t="n">
        <v>120</v>
      </c>
      <c r="M30" s="25" t="n">
        <v>1.8</v>
      </c>
      <c r="N30" s="25" t="n">
        <v>0</v>
      </c>
      <c r="O30" s="25" t="n">
        <v>26.88</v>
      </c>
      <c r="P30" s="25" t="n">
        <v>114.72</v>
      </c>
      <c r="Q30" s="26" t="n">
        <v>386</v>
      </c>
      <c r="R30" s="29" t="n">
        <v>18</v>
      </c>
    </row>
    <row r="31" customFormat="false" ht="38.25" hidden="false" customHeight="true" outlineLevel="0" collapsed="false">
      <c r="A31" s="118"/>
      <c r="B31" s="23" t="s">
        <v>24</v>
      </c>
      <c r="C31" s="24" t="n">
        <v>200</v>
      </c>
      <c r="D31" s="25" t="n">
        <v>0.3</v>
      </c>
      <c r="E31" s="25" t="n">
        <v>0.05</v>
      </c>
      <c r="F31" s="25" t="n">
        <v>15.2</v>
      </c>
      <c r="G31" s="25" t="n">
        <v>60</v>
      </c>
      <c r="H31" s="26" t="n">
        <v>686</v>
      </c>
      <c r="I31" s="29" t="n">
        <v>8.5</v>
      </c>
      <c r="J31" s="30"/>
      <c r="K31" s="23"/>
      <c r="L31" s="24"/>
      <c r="M31" s="25"/>
      <c r="N31" s="25"/>
      <c r="O31" s="25"/>
      <c r="P31" s="25"/>
      <c r="Q31" s="26"/>
      <c r="R31" s="29"/>
    </row>
    <row r="32" customFormat="false" ht="25.5" hidden="false" customHeight="true" outlineLevel="0" collapsed="false">
      <c r="A32" s="109"/>
      <c r="B32" s="23" t="s">
        <v>23</v>
      </c>
      <c r="C32" s="24" t="n">
        <v>40</v>
      </c>
      <c r="D32" s="25" t="n">
        <v>3.04</v>
      </c>
      <c r="E32" s="25" t="n">
        <v>0.32</v>
      </c>
      <c r="F32" s="25" t="n">
        <v>23.2</v>
      </c>
      <c r="G32" s="25" t="n">
        <v>104.5</v>
      </c>
      <c r="H32" s="26"/>
      <c r="I32" s="29" t="n">
        <v>3.7</v>
      </c>
      <c r="J32" s="30"/>
      <c r="K32" s="23"/>
      <c r="L32" s="24"/>
      <c r="M32" s="25"/>
      <c r="N32" s="25"/>
      <c r="O32" s="25"/>
      <c r="P32" s="25"/>
      <c r="Q32" s="26"/>
      <c r="R32" s="29"/>
    </row>
    <row r="33" customFormat="false" ht="24" hidden="false" customHeight="true" outlineLevel="0" collapsed="false">
      <c r="A33" s="118" t="s">
        <v>26</v>
      </c>
      <c r="B33" s="35"/>
      <c r="C33" s="36" t="n">
        <f aca="false">SUM(C27:C32)</f>
        <v>530</v>
      </c>
      <c r="D33" s="37" t="n">
        <f aca="false">SUM(D27:D32)</f>
        <v>20.79</v>
      </c>
      <c r="E33" s="37" t="n">
        <f aca="false">SUM(E27:E32)</f>
        <v>20.92</v>
      </c>
      <c r="F33" s="37" t="n">
        <f aca="false">SUM(F27:F32)</f>
        <v>81.2</v>
      </c>
      <c r="G33" s="37" t="n">
        <f aca="false">SUM(G27:G32)</f>
        <v>578.82</v>
      </c>
      <c r="H33" s="36"/>
      <c r="I33" s="40" t="n">
        <f aca="false">SUM(I27:I32)</f>
        <v>78.78</v>
      </c>
      <c r="J33" s="34" t="s">
        <v>26</v>
      </c>
      <c r="K33" s="35"/>
      <c r="L33" s="36" t="n">
        <v>612</v>
      </c>
      <c r="M33" s="37" t="n">
        <f aca="false">SUM(M27:M32)</f>
        <v>22.34</v>
      </c>
      <c r="N33" s="37" t="n">
        <f aca="false">SUM(N27:N32)</f>
        <v>21.93</v>
      </c>
      <c r="O33" s="37" t="n">
        <f aca="false">SUM(O27:O32)</f>
        <v>86.11</v>
      </c>
      <c r="P33" s="37" t="n">
        <f aca="false">SUM(P27:P32)</f>
        <v>550.79</v>
      </c>
      <c r="Q33" s="38"/>
      <c r="R33" s="40" t="n">
        <f aca="false">SUM(R27:R32)</f>
        <v>78.78</v>
      </c>
    </row>
    <row r="34" customFormat="false" ht="42" hidden="false" customHeight="true" outlineLevel="0" collapsed="false">
      <c r="A34" s="109" t="s">
        <v>54</v>
      </c>
      <c r="B34" s="19"/>
      <c r="C34" s="69"/>
      <c r="D34" s="70"/>
      <c r="E34" s="70"/>
      <c r="F34" s="70"/>
      <c r="G34" s="71"/>
      <c r="H34" s="72"/>
      <c r="I34" s="74"/>
      <c r="J34" s="20" t="s">
        <v>55</v>
      </c>
      <c r="K34" s="19"/>
      <c r="L34" s="69"/>
      <c r="M34" s="70"/>
      <c r="N34" s="70"/>
      <c r="O34" s="70"/>
      <c r="P34" s="71"/>
      <c r="Q34" s="72"/>
      <c r="R34" s="74"/>
    </row>
    <row r="35" customFormat="false" ht="27" hidden="false" customHeight="true" outlineLevel="0" collapsed="false">
      <c r="A35" s="116" t="s">
        <v>14</v>
      </c>
      <c r="B35" s="23" t="s">
        <v>56</v>
      </c>
      <c r="C35" s="26" t="s">
        <v>78</v>
      </c>
      <c r="D35" s="32" t="n">
        <v>12.97</v>
      </c>
      <c r="E35" s="32" t="n">
        <v>13.64</v>
      </c>
      <c r="F35" s="32" t="n">
        <v>6.83</v>
      </c>
      <c r="G35" s="32" t="n">
        <v>198.11</v>
      </c>
      <c r="H35" s="26" t="n">
        <v>437</v>
      </c>
      <c r="I35" s="60" t="n">
        <v>52.33</v>
      </c>
      <c r="J35" s="22" t="s">
        <v>14</v>
      </c>
      <c r="K35" s="23" t="s">
        <v>58</v>
      </c>
      <c r="L35" s="26" t="s">
        <v>79</v>
      </c>
      <c r="M35" s="32" t="n">
        <v>11.95</v>
      </c>
      <c r="N35" s="32" t="n">
        <v>15.53</v>
      </c>
      <c r="O35" s="32" t="n">
        <v>16.78</v>
      </c>
      <c r="P35" s="32" t="n">
        <v>224.33</v>
      </c>
      <c r="Q35" s="26" t="n">
        <v>433</v>
      </c>
      <c r="R35" s="60" t="n">
        <v>49.88</v>
      </c>
    </row>
    <row r="36" s="61" customFormat="true" ht="26.25" hidden="false" customHeight="true" outlineLevel="0" collapsed="false">
      <c r="A36" s="121"/>
      <c r="B36" s="23" t="s">
        <v>59</v>
      </c>
      <c r="C36" s="24" t="n">
        <v>150</v>
      </c>
      <c r="D36" s="25" t="n">
        <v>2.9</v>
      </c>
      <c r="E36" s="25" t="n">
        <v>5.7</v>
      </c>
      <c r="F36" s="25" t="n">
        <v>35.18</v>
      </c>
      <c r="G36" s="25" t="n">
        <v>225.8</v>
      </c>
      <c r="H36" s="26" t="n">
        <v>510</v>
      </c>
      <c r="I36" s="29" t="n">
        <v>12.8</v>
      </c>
      <c r="J36" s="30"/>
      <c r="K36" s="23" t="s">
        <v>51</v>
      </c>
      <c r="L36" s="26" t="n">
        <v>150</v>
      </c>
      <c r="M36" s="32" t="n">
        <v>5.32</v>
      </c>
      <c r="N36" s="32" t="n">
        <v>5.52</v>
      </c>
      <c r="O36" s="32" t="n">
        <v>26.8</v>
      </c>
      <c r="P36" s="32" t="n">
        <v>182.19</v>
      </c>
      <c r="Q36" s="26" t="n">
        <v>332</v>
      </c>
      <c r="R36" s="29" t="n">
        <v>17.5</v>
      </c>
    </row>
    <row r="37" customFormat="false" ht="22.5" hidden="false" customHeight="true" outlineLevel="0" collapsed="false">
      <c r="A37" s="117"/>
      <c r="B37" s="23" t="s">
        <v>60</v>
      </c>
      <c r="C37" s="24" t="n">
        <v>25</v>
      </c>
      <c r="D37" s="25" t="n">
        <v>0.33</v>
      </c>
      <c r="E37" s="32" t="n">
        <v>0.04</v>
      </c>
      <c r="F37" s="32" t="n">
        <v>1.17</v>
      </c>
      <c r="G37" s="32" t="n">
        <v>6.25</v>
      </c>
      <c r="H37" s="32"/>
      <c r="I37" s="60" t="n">
        <v>6.75</v>
      </c>
      <c r="J37" s="30"/>
      <c r="K37" s="23" t="s">
        <v>61</v>
      </c>
      <c r="L37" s="24" t="n">
        <v>30</v>
      </c>
      <c r="M37" s="25" t="n">
        <v>0.45</v>
      </c>
      <c r="N37" s="32" t="n">
        <v>0.05</v>
      </c>
      <c r="O37" s="32" t="n">
        <v>2.6</v>
      </c>
      <c r="P37" s="32" t="n">
        <v>12.6</v>
      </c>
      <c r="Q37" s="32" t="s">
        <v>62</v>
      </c>
      <c r="R37" s="60" t="n">
        <v>4.5</v>
      </c>
    </row>
    <row r="38" customFormat="false" ht="24" hidden="false" customHeight="true" outlineLevel="0" collapsed="false">
      <c r="A38" s="122"/>
      <c r="B38" s="23" t="s">
        <v>20</v>
      </c>
      <c r="C38" s="24" t="s">
        <v>21</v>
      </c>
      <c r="D38" s="25" t="n">
        <v>0.19</v>
      </c>
      <c r="E38" s="25" t="n">
        <v>0.04</v>
      </c>
      <c r="F38" s="25" t="n">
        <v>10.98</v>
      </c>
      <c r="G38" s="25" t="n">
        <v>43.9</v>
      </c>
      <c r="H38" s="26" t="n">
        <v>685</v>
      </c>
      <c r="I38" s="29" t="n">
        <v>3.2</v>
      </c>
      <c r="J38" s="30"/>
      <c r="K38" s="23" t="s">
        <v>20</v>
      </c>
      <c r="L38" s="24" t="s">
        <v>21</v>
      </c>
      <c r="M38" s="25" t="n">
        <v>0.19</v>
      </c>
      <c r="N38" s="25" t="n">
        <v>0.04</v>
      </c>
      <c r="O38" s="25" t="n">
        <v>10.98</v>
      </c>
      <c r="P38" s="25" t="n">
        <v>43.9</v>
      </c>
      <c r="Q38" s="26" t="n">
        <v>685</v>
      </c>
      <c r="R38" s="29" t="n">
        <v>3.2</v>
      </c>
    </row>
    <row r="39" customFormat="false" ht="18.75" hidden="false" customHeight="false" outlineLevel="0" collapsed="false">
      <c r="B39" s="23" t="s">
        <v>23</v>
      </c>
      <c r="C39" s="24" t="n">
        <v>40</v>
      </c>
      <c r="D39" s="25" t="n">
        <v>3.04</v>
      </c>
      <c r="E39" s="25" t="n">
        <v>0.32</v>
      </c>
      <c r="F39" s="25" t="n">
        <v>23.2</v>
      </c>
      <c r="G39" s="25" t="n">
        <v>104.5</v>
      </c>
      <c r="H39" s="26"/>
      <c r="I39" s="29" t="n">
        <v>3.7</v>
      </c>
      <c r="J39" s="30"/>
      <c r="K39" s="23" t="s">
        <v>23</v>
      </c>
      <c r="L39" s="24" t="n">
        <v>40</v>
      </c>
      <c r="M39" s="25" t="n">
        <v>3.04</v>
      </c>
      <c r="N39" s="25" t="n">
        <v>0.32</v>
      </c>
      <c r="O39" s="25" t="n">
        <v>23.2</v>
      </c>
      <c r="P39" s="25" t="n">
        <v>104.5</v>
      </c>
      <c r="Q39" s="26"/>
      <c r="R39" s="29" t="n">
        <v>3.7</v>
      </c>
    </row>
    <row r="40" customFormat="false" ht="19.5" hidden="false" customHeight="false" outlineLevel="0" collapsed="false">
      <c r="A40" s="123" t="s">
        <v>26</v>
      </c>
      <c r="B40" s="76"/>
      <c r="C40" s="77" t="n">
        <v>517</v>
      </c>
      <c r="D40" s="78" t="n">
        <f aca="false">SUM(D34:D39)</f>
        <v>19.43</v>
      </c>
      <c r="E40" s="78" t="n">
        <f aca="false">SUM(E34:E39)</f>
        <v>19.74</v>
      </c>
      <c r="F40" s="78" t="n">
        <f aca="false">SUM(F34:F39)</f>
        <v>77.36</v>
      </c>
      <c r="G40" s="78" t="n">
        <f aca="false">SUM(G34:G39)</f>
        <v>578.56</v>
      </c>
      <c r="H40" s="79"/>
      <c r="I40" s="81" t="n">
        <f aca="false">SUM(I35:I39)</f>
        <v>78.78</v>
      </c>
      <c r="J40" s="75" t="s">
        <v>26</v>
      </c>
      <c r="K40" s="76"/>
      <c r="L40" s="77" t="n">
        <v>522</v>
      </c>
      <c r="M40" s="78" t="n">
        <f aca="false">SUM(M35:M39)</f>
        <v>20.95</v>
      </c>
      <c r="N40" s="78" t="n">
        <f aca="false">SUM(N35:N39)</f>
        <v>21.46</v>
      </c>
      <c r="O40" s="78" t="n">
        <f aca="false">SUM(O35:O39)</f>
        <v>80.36</v>
      </c>
      <c r="P40" s="78" t="n">
        <f aca="false">SUM(P35:P39)</f>
        <v>567.52</v>
      </c>
      <c r="Q40" s="77"/>
      <c r="R40" s="81" t="n">
        <f aca="false">SUM(R35:R39)</f>
        <v>78.78</v>
      </c>
    </row>
    <row r="41" customFormat="false" ht="18.75" hidden="false" customHeight="false" outlineLevel="0" collapsed="false">
      <c r="B41" s="83" t="s">
        <v>63</v>
      </c>
      <c r="C41" s="83"/>
      <c r="D41" s="84" t="n">
        <f aca="false">D10+D17+D25+D33+D40</f>
        <v>102.74</v>
      </c>
      <c r="E41" s="84" t="n">
        <f aca="false">E10+E17+E25+E33+E40</f>
        <v>102.5</v>
      </c>
      <c r="F41" s="84" t="n">
        <f aca="false">F10+F17+F25+F33+F40</f>
        <v>397.52</v>
      </c>
      <c r="G41" s="84" t="n">
        <f aca="false">G10+G17+G25+G33+G40</f>
        <v>2876.4</v>
      </c>
      <c r="H41" s="82"/>
      <c r="I41" s="82"/>
      <c r="J41" s="82"/>
      <c r="K41" s="83" t="s">
        <v>63</v>
      </c>
      <c r="L41" s="83"/>
      <c r="M41" s="85" t="n">
        <f aca="false">D10+D17+D25+D33+D40+M10+M17+M25+M33+M40</f>
        <v>203.84</v>
      </c>
      <c r="N41" s="85" t="n">
        <f aca="false">E10+E17+E25+E33+E40+N10+N17+N25+N33+N40</f>
        <v>203.8</v>
      </c>
      <c r="O41" s="85" t="n">
        <f aca="false">F10+F17+F25+F33+F40+O10+O17+O25+O33+O40</f>
        <v>786.33</v>
      </c>
      <c r="P41" s="85" t="n">
        <f aca="false">G10+G17+G25+G33+G40+P10+P17+P25+P33+P40</f>
        <v>5559.71</v>
      </c>
      <c r="Q41" s="83"/>
      <c r="R41" s="83"/>
    </row>
    <row r="42" customFormat="false" ht="18.75" hidden="false" customHeight="false" outlineLevel="0" collapsed="false">
      <c r="B42" s="87" t="s">
        <v>64</v>
      </c>
      <c r="C42" s="87"/>
      <c r="D42" s="88" t="n">
        <f aca="false">D41/5</f>
        <v>20.548</v>
      </c>
      <c r="E42" s="88" t="n">
        <f aca="false">E41/5</f>
        <v>20.5</v>
      </c>
      <c r="F42" s="88" t="n">
        <f aca="false">F41/5</f>
        <v>79.504</v>
      </c>
      <c r="G42" s="88" t="n">
        <f aca="false">G41/5</f>
        <v>575.28</v>
      </c>
      <c r="H42" s="86"/>
      <c r="I42" s="89"/>
      <c r="J42" s="86"/>
      <c r="K42" s="87" t="s">
        <v>65</v>
      </c>
      <c r="L42" s="87"/>
      <c r="M42" s="90" t="n">
        <f aca="false">M41/10</f>
        <v>20.384</v>
      </c>
      <c r="N42" s="90" t="n">
        <f aca="false">N41/10</f>
        <v>20.38</v>
      </c>
      <c r="O42" s="90" t="n">
        <f aca="false">O41/10</f>
        <v>78.633</v>
      </c>
      <c r="P42" s="90" t="n">
        <f aca="false">P41/10</f>
        <v>555.971</v>
      </c>
      <c r="Q42" s="86"/>
      <c r="R42" s="91"/>
    </row>
    <row r="43" customFormat="false" ht="15.75" hidden="false" customHeight="false" outlineLevel="0" collapsed="false">
      <c r="B43" s="93" t="s">
        <v>66</v>
      </c>
      <c r="C43" s="93"/>
      <c r="D43" s="94"/>
      <c r="E43" s="94"/>
      <c r="F43" s="94"/>
      <c r="G43" s="94"/>
      <c r="H43" s="92"/>
      <c r="I43" s="94"/>
      <c r="J43" s="92"/>
      <c r="K43" s="93" t="s">
        <v>66</v>
      </c>
      <c r="L43" s="93"/>
      <c r="M43" s="95" t="n">
        <v>1</v>
      </c>
      <c r="N43" s="95" t="n">
        <v>1</v>
      </c>
      <c r="O43" s="95" t="n">
        <v>4</v>
      </c>
      <c r="P43" s="94"/>
      <c r="Q43" s="92"/>
      <c r="R43" s="94"/>
    </row>
    <row r="44" customFormat="false" ht="15" hidden="false" customHeight="false" outlineLevel="0" collapsed="false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</row>
    <row r="45" customFormat="false" ht="15.75" hidden="false" customHeight="false" outlineLevel="0" collapsed="false">
      <c r="B45" s="96"/>
      <c r="C45" s="96"/>
      <c r="D45" s="96"/>
      <c r="E45" s="96"/>
      <c r="F45" s="96"/>
      <c r="G45" s="96"/>
      <c r="H45" s="96"/>
      <c r="I45" s="96"/>
      <c r="J45" s="97"/>
      <c r="K45" s="97" t="s">
        <v>67</v>
      </c>
      <c r="L45" s="97"/>
      <c r="M45" s="97"/>
      <c r="N45" s="97"/>
      <c r="O45" s="97"/>
      <c r="P45" s="97"/>
      <c r="Q45" s="97"/>
      <c r="R45" s="97"/>
    </row>
    <row r="46" customFormat="false" ht="15.75" hidden="false" customHeight="false" outlineLevel="0" collapsed="false">
      <c r="B46" s="96"/>
      <c r="C46" s="96"/>
      <c r="D46" s="96"/>
      <c r="E46" s="96"/>
      <c r="F46" s="96"/>
      <c r="G46" s="96"/>
      <c r="H46" s="96"/>
      <c r="I46" s="96"/>
      <c r="J46" s="98" t="s">
        <v>68</v>
      </c>
      <c r="K46" s="97"/>
      <c r="L46" s="97"/>
      <c r="M46" s="97"/>
      <c r="N46" s="97"/>
      <c r="O46" s="97"/>
      <c r="P46" s="97"/>
      <c r="Q46" s="97"/>
      <c r="R46" s="97"/>
    </row>
    <row r="47" customFormat="false" ht="15.75" hidden="false" customHeight="false" outlineLevel="0" collapsed="false">
      <c r="B47" s="96"/>
      <c r="C47" s="96"/>
      <c r="D47" s="96"/>
      <c r="E47" s="96"/>
      <c r="F47" s="96"/>
      <c r="G47" s="96"/>
      <c r="H47" s="96"/>
      <c r="I47" s="96"/>
      <c r="J47" s="97" t="s">
        <v>69</v>
      </c>
      <c r="K47" s="97"/>
      <c r="L47" s="97"/>
      <c r="M47" s="97"/>
      <c r="N47" s="97"/>
      <c r="O47" s="97"/>
      <c r="P47" s="97"/>
      <c r="Q47" s="97"/>
      <c r="R47" s="97"/>
    </row>
    <row r="48" customFormat="false" ht="15.75" hidden="false" customHeight="false" outlineLevel="0" collapsed="false">
      <c r="B48" s="96"/>
      <c r="C48" s="96"/>
      <c r="D48" s="96"/>
      <c r="E48" s="96"/>
      <c r="F48" s="96"/>
      <c r="G48" s="96"/>
      <c r="H48" s="96"/>
      <c r="I48" s="96"/>
      <c r="J48" s="97" t="s">
        <v>70</v>
      </c>
      <c r="K48" s="97"/>
      <c r="L48" s="97"/>
      <c r="M48" s="97"/>
      <c r="N48" s="97"/>
      <c r="O48" s="97"/>
      <c r="P48" s="97"/>
      <c r="Q48" s="97"/>
      <c r="R48" s="97"/>
    </row>
    <row r="49" customFormat="false" ht="15.75" hidden="false" customHeight="false" outlineLevel="0" collapsed="false">
      <c r="B49" s="96"/>
      <c r="C49" s="96"/>
      <c r="D49" s="96"/>
      <c r="E49" s="96"/>
      <c r="F49" s="96"/>
      <c r="G49" s="96"/>
      <c r="H49" s="96"/>
      <c r="I49" s="96"/>
      <c r="J49" s="97" t="s">
        <v>71</v>
      </c>
      <c r="K49" s="97"/>
      <c r="L49" s="97"/>
      <c r="M49" s="97"/>
      <c r="N49" s="97"/>
      <c r="O49" s="97"/>
      <c r="P49" s="97"/>
      <c r="Q49" s="97"/>
      <c r="R49" s="97"/>
    </row>
    <row r="50" customFormat="false" ht="15.75" hidden="false" customHeight="false" outlineLevel="0" collapsed="false">
      <c r="B50" s="96"/>
      <c r="C50" s="96"/>
      <c r="D50" s="96"/>
      <c r="E50" s="96"/>
      <c r="F50" s="96"/>
      <c r="G50" s="96"/>
      <c r="H50" s="96"/>
      <c r="I50" s="96"/>
      <c r="J50" s="97" t="s">
        <v>72</v>
      </c>
      <c r="K50" s="97"/>
      <c r="L50" s="97"/>
      <c r="M50" s="97"/>
      <c r="N50" s="97"/>
      <c r="O50" s="97"/>
      <c r="P50" s="97"/>
      <c r="Q50" s="97"/>
      <c r="R50" s="97"/>
    </row>
    <row r="51" customFormat="false" ht="15" hidden="false" customHeight="false" outlineLevel="0" collapsed="false">
      <c r="B51" s="96"/>
      <c r="C51" s="96"/>
      <c r="D51" s="96"/>
      <c r="E51" s="96"/>
      <c r="F51" s="96"/>
      <c r="G51" s="96"/>
      <c r="H51" s="96"/>
      <c r="I51" s="96"/>
      <c r="J51" s="99" t="s">
        <v>73</v>
      </c>
      <c r="K51" s="96"/>
      <c r="L51" s="96"/>
      <c r="M51" s="96"/>
      <c r="N51" s="96"/>
      <c r="O51" s="96"/>
      <c r="P51" s="96"/>
      <c r="Q51" s="96"/>
      <c r="R51" s="96"/>
    </row>
    <row r="52" customFormat="false" ht="15.75" hidden="false" customHeight="false" outlineLevel="0" collapsed="false">
      <c r="B52" s="96"/>
      <c r="C52" s="96"/>
      <c r="D52" s="96"/>
      <c r="E52" s="96"/>
      <c r="F52" s="96"/>
      <c r="G52" s="96"/>
      <c r="H52" s="96"/>
      <c r="I52" s="96"/>
      <c r="J52" s="100" t="s">
        <v>74</v>
      </c>
      <c r="Q52" s="97"/>
    </row>
  </sheetData>
  <mergeCells count="15">
    <mergeCell ref="B1:P1"/>
    <mergeCell ref="A2:A3"/>
    <mergeCell ref="B2:B3"/>
    <mergeCell ref="C2:C3"/>
    <mergeCell ref="D2:F2"/>
    <mergeCell ref="G2:G3"/>
    <mergeCell ref="H2:H3"/>
    <mergeCell ref="I2:I3"/>
    <mergeCell ref="J2:J3"/>
    <mergeCell ref="K2:K3"/>
    <mergeCell ref="L2:L3"/>
    <mergeCell ref="M2:O2"/>
    <mergeCell ref="P2:P3"/>
    <mergeCell ref="Q2:Q3"/>
    <mergeCell ref="R2:R3"/>
  </mergeCells>
  <printOptions headings="false" gridLines="false" gridLinesSet="true" horizontalCentered="false" verticalCentered="false"/>
  <pageMargins left="0.708333333333333" right="0.315277777777778" top="0.747916666666667" bottom="0.354166666666667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9" workbookViewId="0">
      <selection pane="topLeft" activeCell="P74" activeCellId="0" sqref="P7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40.42"/>
    <col collapsed="false" customWidth="true" hidden="false" outlineLevel="0" max="3" min="3" style="0" width="12.57"/>
    <col collapsed="false" customWidth="true" hidden="false" outlineLevel="0" max="5" min="4" style="2" width="9.29"/>
    <col collapsed="false" customWidth="true" hidden="false" outlineLevel="0" max="6" min="6" style="2" width="10.71"/>
    <col collapsed="false" customWidth="true" hidden="false" outlineLevel="0" max="7" min="7" style="2" width="17.42"/>
    <col collapsed="false" customWidth="true" hidden="false" outlineLevel="0" max="8" min="8" style="0" width="10.29"/>
    <col collapsed="false" customWidth="true" hidden="false" outlineLevel="0" max="9" min="9" style="0" width="10.71"/>
    <col collapsed="false" customWidth="true" hidden="false" outlineLevel="0" max="10" min="10" style="0" width="22.14"/>
    <col collapsed="false" customWidth="true" hidden="false" outlineLevel="0" max="11" min="11" style="0" width="39.86"/>
    <col collapsed="false" customWidth="true" hidden="false" outlineLevel="0" max="12" min="12" style="0" width="11.71"/>
    <col collapsed="false" customWidth="true" hidden="false" outlineLevel="0" max="14" min="13" style="2" width="9.42"/>
    <col collapsed="false" customWidth="true" hidden="false" outlineLevel="0" max="15" min="15" style="2" width="10.58"/>
    <col collapsed="false" customWidth="true" hidden="false" outlineLevel="0" max="16" min="16" style="2" width="15"/>
    <col collapsed="false" customWidth="true" hidden="false" outlineLevel="0" max="17" min="17" style="0" width="10.29"/>
    <col collapsed="false" customWidth="true" hidden="false" outlineLevel="0" max="18" min="18" style="0" width="10.99"/>
  </cols>
  <sheetData>
    <row r="1" customFormat="false" ht="19.5" hidden="false" customHeight="false" outlineLevel="0" collapsed="false">
      <c r="B1" s="5" t="s">
        <v>80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31.5" hidden="false" customHeight="true" outlineLevel="0" collapsed="false">
      <c r="A2" s="102" t="s">
        <v>2</v>
      </c>
      <c r="B2" s="103" t="s">
        <v>3</v>
      </c>
      <c r="C2" s="103" t="s">
        <v>4</v>
      </c>
      <c r="D2" s="104" t="s">
        <v>5</v>
      </c>
      <c r="E2" s="104"/>
      <c r="F2" s="104"/>
      <c r="G2" s="105" t="s">
        <v>6</v>
      </c>
      <c r="H2" s="106" t="s">
        <v>7</v>
      </c>
      <c r="I2" s="107" t="s">
        <v>8</v>
      </c>
      <c r="J2" s="102" t="s">
        <v>2</v>
      </c>
      <c r="K2" s="103" t="s">
        <v>3</v>
      </c>
      <c r="L2" s="103" t="s">
        <v>4</v>
      </c>
      <c r="M2" s="104" t="s">
        <v>5</v>
      </c>
      <c r="N2" s="104"/>
      <c r="O2" s="104"/>
      <c r="P2" s="105" t="s">
        <v>6</v>
      </c>
      <c r="Q2" s="106" t="s">
        <v>7</v>
      </c>
      <c r="R2" s="107" t="s">
        <v>8</v>
      </c>
    </row>
    <row r="3" customFormat="false" ht="19.5" hidden="false" customHeight="true" outlineLevel="0" collapsed="false">
      <c r="A3" s="102"/>
      <c r="B3" s="103"/>
      <c r="C3" s="103"/>
      <c r="D3" s="108" t="s">
        <v>9</v>
      </c>
      <c r="E3" s="108" t="s">
        <v>10</v>
      </c>
      <c r="F3" s="108" t="s">
        <v>11</v>
      </c>
      <c r="G3" s="105"/>
      <c r="H3" s="106"/>
      <c r="I3" s="107"/>
      <c r="J3" s="102"/>
      <c r="K3" s="103"/>
      <c r="L3" s="103"/>
      <c r="M3" s="108" t="s">
        <v>9</v>
      </c>
      <c r="N3" s="108" t="s">
        <v>10</v>
      </c>
      <c r="O3" s="108" t="s">
        <v>11</v>
      </c>
      <c r="P3" s="105"/>
      <c r="Q3" s="106"/>
      <c r="R3" s="107"/>
    </row>
    <row r="4" customFormat="false" ht="20.25" hidden="false" customHeight="true" outlineLevel="0" collapsed="false">
      <c r="A4" s="124" t="s">
        <v>12</v>
      </c>
      <c r="B4" s="125"/>
      <c r="C4" s="126"/>
      <c r="D4" s="127"/>
      <c r="E4" s="127"/>
      <c r="F4" s="127"/>
      <c r="G4" s="128"/>
      <c r="H4" s="126"/>
      <c r="I4" s="129"/>
      <c r="J4" s="124" t="s">
        <v>13</v>
      </c>
      <c r="K4" s="125" t="s">
        <v>14</v>
      </c>
      <c r="L4" s="126"/>
      <c r="M4" s="127"/>
      <c r="N4" s="127"/>
      <c r="O4" s="127"/>
      <c r="P4" s="128"/>
      <c r="Q4" s="126"/>
      <c r="R4" s="129"/>
    </row>
    <row r="5" customFormat="false" ht="34.5" hidden="false" customHeight="true" outlineLevel="0" collapsed="false">
      <c r="A5" s="130" t="s">
        <v>14</v>
      </c>
      <c r="B5" s="23" t="s">
        <v>15</v>
      </c>
      <c r="C5" s="24" t="n">
        <v>150</v>
      </c>
      <c r="D5" s="25" t="n">
        <v>14.68</v>
      </c>
      <c r="E5" s="25" t="n">
        <v>12.13</v>
      </c>
      <c r="F5" s="25" t="n">
        <v>5.25</v>
      </c>
      <c r="G5" s="25" t="n">
        <v>225.5</v>
      </c>
      <c r="H5" s="26" t="n">
        <v>340</v>
      </c>
      <c r="I5" s="29" t="n">
        <v>38.85</v>
      </c>
      <c r="J5" s="22" t="s">
        <v>14</v>
      </c>
      <c r="K5" s="28" t="s">
        <v>16</v>
      </c>
      <c r="L5" s="24" t="n">
        <v>220</v>
      </c>
      <c r="M5" s="25" t="n">
        <v>8.08</v>
      </c>
      <c r="N5" s="25" t="n">
        <v>7.5</v>
      </c>
      <c r="O5" s="25" t="n">
        <v>20.7</v>
      </c>
      <c r="P5" s="25" t="n">
        <v>192.6</v>
      </c>
      <c r="Q5" s="26" t="s">
        <v>17</v>
      </c>
      <c r="R5" s="29" t="n">
        <v>26.7</v>
      </c>
    </row>
    <row r="6" customFormat="false" ht="38.25" hidden="false" customHeight="true" outlineLevel="0" collapsed="false">
      <c r="A6" s="130"/>
      <c r="B6" s="31" t="s">
        <v>18</v>
      </c>
      <c r="C6" s="26" t="n">
        <v>60</v>
      </c>
      <c r="D6" s="32" t="n">
        <v>1.2</v>
      </c>
      <c r="E6" s="32" t="n">
        <v>3.6</v>
      </c>
      <c r="F6" s="32" t="n">
        <v>13.44</v>
      </c>
      <c r="G6" s="32" t="n">
        <v>88.2</v>
      </c>
      <c r="H6" s="26" t="n">
        <v>57</v>
      </c>
      <c r="I6" s="60" t="n">
        <v>17.69</v>
      </c>
      <c r="J6" s="30"/>
      <c r="K6" s="23" t="s">
        <v>19</v>
      </c>
      <c r="L6" s="24" t="n">
        <v>60</v>
      </c>
      <c r="M6" s="25" t="n">
        <v>6.82</v>
      </c>
      <c r="N6" s="25" t="n">
        <v>7.7</v>
      </c>
      <c r="O6" s="25" t="n">
        <v>15.57</v>
      </c>
      <c r="P6" s="32" t="n">
        <v>172.95</v>
      </c>
      <c r="Q6" s="26" t="n">
        <v>489</v>
      </c>
      <c r="R6" s="29" t="n">
        <v>25.8</v>
      </c>
    </row>
    <row r="7" customFormat="false" ht="20.25" hidden="false" customHeight="true" outlineLevel="0" collapsed="false">
      <c r="A7" s="131"/>
      <c r="B7" s="23" t="s">
        <v>20</v>
      </c>
      <c r="C7" s="24" t="s">
        <v>21</v>
      </c>
      <c r="D7" s="25" t="n">
        <v>0.19</v>
      </c>
      <c r="E7" s="25" t="n">
        <v>0.04</v>
      </c>
      <c r="F7" s="25" t="n">
        <v>10.98</v>
      </c>
      <c r="G7" s="25" t="n">
        <v>43.9</v>
      </c>
      <c r="H7" s="26" t="n">
        <v>685</v>
      </c>
      <c r="I7" s="29" t="n">
        <v>3.2</v>
      </c>
      <c r="J7" s="30"/>
      <c r="K7" s="23" t="s">
        <v>22</v>
      </c>
      <c r="L7" s="24" t="n">
        <v>20</v>
      </c>
      <c r="M7" s="25" t="n">
        <v>0</v>
      </c>
      <c r="N7" s="25" t="n">
        <v>0</v>
      </c>
      <c r="O7" s="25" t="n">
        <v>12</v>
      </c>
      <c r="P7" s="25" t="n">
        <v>48</v>
      </c>
      <c r="Q7" s="26"/>
      <c r="R7" s="29" t="n">
        <v>14</v>
      </c>
    </row>
    <row r="8" customFormat="false" ht="34.5" hidden="false" customHeight="true" outlineLevel="0" collapsed="false">
      <c r="A8" s="131"/>
      <c r="B8" s="23" t="s">
        <v>23</v>
      </c>
      <c r="C8" s="24" t="n">
        <v>40</v>
      </c>
      <c r="D8" s="25" t="n">
        <v>3.04</v>
      </c>
      <c r="E8" s="25" t="n">
        <v>0.32</v>
      </c>
      <c r="F8" s="25" t="n">
        <v>23.2</v>
      </c>
      <c r="G8" s="25" t="n">
        <v>104.5</v>
      </c>
      <c r="H8" s="26"/>
      <c r="I8" s="29" t="n">
        <v>3.7</v>
      </c>
      <c r="J8" s="30"/>
      <c r="K8" s="23" t="s">
        <v>24</v>
      </c>
      <c r="L8" s="24" t="n">
        <v>200</v>
      </c>
      <c r="M8" s="25" t="n">
        <v>0.3</v>
      </c>
      <c r="N8" s="25" t="n">
        <v>0.05</v>
      </c>
      <c r="O8" s="25" t="n">
        <v>15.2</v>
      </c>
      <c r="P8" s="25" t="n">
        <v>60</v>
      </c>
      <c r="Q8" s="26" t="n">
        <v>686</v>
      </c>
      <c r="R8" s="29" t="n">
        <v>8.5</v>
      </c>
    </row>
    <row r="9" customFormat="false" ht="20.25" hidden="false" customHeight="true" outlineLevel="0" collapsed="false">
      <c r="A9" s="132"/>
      <c r="B9" s="23" t="s">
        <v>25</v>
      </c>
      <c r="C9" s="24" t="n">
        <v>40</v>
      </c>
      <c r="D9" s="25" t="n">
        <v>0.6</v>
      </c>
      <c r="E9" s="25" t="n">
        <v>3.68</v>
      </c>
      <c r="F9" s="25" t="n">
        <v>25.86</v>
      </c>
      <c r="G9" s="25" t="n">
        <v>108.24</v>
      </c>
      <c r="H9" s="26"/>
      <c r="I9" s="29" t="n">
        <v>11.56</v>
      </c>
      <c r="J9" s="30"/>
      <c r="K9" s="23"/>
      <c r="L9" s="24"/>
      <c r="M9" s="25"/>
      <c r="N9" s="25"/>
      <c r="O9" s="25"/>
      <c r="P9" s="25"/>
      <c r="Q9" s="26"/>
      <c r="R9" s="29"/>
    </row>
    <row r="10" customFormat="false" ht="20.25" hidden="false" customHeight="true" outlineLevel="0" collapsed="false">
      <c r="A10" s="132" t="s">
        <v>26</v>
      </c>
      <c r="B10" s="35"/>
      <c r="C10" s="36" t="n">
        <v>502</v>
      </c>
      <c r="D10" s="37" t="n">
        <f aca="false">SUM(D5:D9)</f>
        <v>19.71</v>
      </c>
      <c r="E10" s="37" t="n">
        <f aca="false">SUM(E5:E9)</f>
        <v>19.77</v>
      </c>
      <c r="F10" s="37" t="n">
        <f aca="false">SUM(F5:F9)</f>
        <v>78.73</v>
      </c>
      <c r="G10" s="37" t="n">
        <f aca="false">SUM(G5:G9)</f>
        <v>570.34</v>
      </c>
      <c r="H10" s="38"/>
      <c r="I10" s="40" t="n">
        <f aca="false">SUM(I5:I9)</f>
        <v>75</v>
      </c>
      <c r="J10" s="34" t="s">
        <v>26</v>
      </c>
      <c r="K10" s="35"/>
      <c r="L10" s="36" t="n">
        <f aca="false">SUM(L5:L9)</f>
        <v>500</v>
      </c>
      <c r="M10" s="37" t="n">
        <f aca="false">SUM(M5:M9)</f>
        <v>15.2</v>
      </c>
      <c r="N10" s="37" t="n">
        <f aca="false">SUM(N5:N9)</f>
        <v>15.25</v>
      </c>
      <c r="O10" s="37" t="n">
        <f aca="false">SUM(O5:O9)</f>
        <v>63.47</v>
      </c>
      <c r="P10" s="37" t="n">
        <f aca="false">SUM(P5:P9)</f>
        <v>473.55</v>
      </c>
      <c r="Q10" s="37"/>
      <c r="R10" s="40" t="n">
        <f aca="false">SUM(R5:R9)</f>
        <v>75</v>
      </c>
    </row>
    <row r="11" customFormat="false" ht="26.25" hidden="false" customHeight="true" outlineLevel="0" collapsed="false">
      <c r="A11" s="124" t="s">
        <v>81</v>
      </c>
      <c r="B11" s="133" t="s">
        <v>82</v>
      </c>
      <c r="C11" s="134" t="n">
        <v>200</v>
      </c>
      <c r="D11" s="127" t="n">
        <v>4.62</v>
      </c>
      <c r="E11" s="127" t="n">
        <v>4.07</v>
      </c>
      <c r="F11" s="127" t="n">
        <v>11.4</v>
      </c>
      <c r="G11" s="127" t="n">
        <v>181.9</v>
      </c>
      <c r="H11" s="134" t="n">
        <v>155</v>
      </c>
      <c r="I11" s="135" t="n">
        <v>16.5</v>
      </c>
      <c r="J11" s="124" t="s">
        <v>81</v>
      </c>
      <c r="K11" s="133" t="s">
        <v>83</v>
      </c>
      <c r="L11" s="134" t="n">
        <v>200</v>
      </c>
      <c r="M11" s="127" t="n">
        <v>5</v>
      </c>
      <c r="N11" s="127" t="n">
        <v>6.28</v>
      </c>
      <c r="O11" s="127" t="n">
        <v>13.06</v>
      </c>
      <c r="P11" s="127" t="n">
        <v>128.7</v>
      </c>
      <c r="Q11" s="134" t="s">
        <v>84</v>
      </c>
      <c r="R11" s="135" t="n">
        <v>18.96</v>
      </c>
    </row>
    <row r="12" customFormat="false" ht="37.5" hidden="false" customHeight="false" outlineLevel="0" collapsed="false">
      <c r="A12" s="136"/>
      <c r="B12" s="23" t="s">
        <v>85</v>
      </c>
      <c r="C12" s="26" t="n">
        <v>80</v>
      </c>
      <c r="D12" s="32" t="n">
        <v>10.98</v>
      </c>
      <c r="E12" s="32" t="n">
        <v>10.19</v>
      </c>
      <c r="F12" s="32" t="n">
        <v>20.16</v>
      </c>
      <c r="G12" s="32" t="n">
        <v>176.26</v>
      </c>
      <c r="H12" s="26" t="n">
        <v>440</v>
      </c>
      <c r="I12" s="60" t="n">
        <v>46.65</v>
      </c>
      <c r="J12" s="53"/>
      <c r="K12" s="133" t="s">
        <v>86</v>
      </c>
      <c r="L12" s="134" t="s">
        <v>87</v>
      </c>
      <c r="M12" s="127" t="n">
        <v>9.39</v>
      </c>
      <c r="N12" s="127" t="n">
        <v>9.46</v>
      </c>
      <c r="O12" s="127" t="n">
        <v>17.64</v>
      </c>
      <c r="P12" s="127" t="n">
        <v>181.5</v>
      </c>
      <c r="Q12" s="134" t="s">
        <v>88</v>
      </c>
      <c r="R12" s="135" t="n">
        <v>50.03</v>
      </c>
    </row>
    <row r="13" customFormat="false" ht="22.5" hidden="false" customHeight="true" outlineLevel="0" collapsed="false">
      <c r="A13" s="136"/>
      <c r="B13" s="23" t="s">
        <v>35</v>
      </c>
      <c r="C13" s="24" t="n">
        <v>150</v>
      </c>
      <c r="D13" s="25" t="n">
        <v>3.8</v>
      </c>
      <c r="E13" s="25" t="n">
        <v>6.8</v>
      </c>
      <c r="F13" s="25" t="n">
        <v>22.21</v>
      </c>
      <c r="G13" s="25" t="n">
        <v>181.68</v>
      </c>
      <c r="H13" s="26" t="n">
        <v>520</v>
      </c>
      <c r="I13" s="29" t="n">
        <v>25.65</v>
      </c>
      <c r="J13" s="53"/>
      <c r="K13" s="23" t="s">
        <v>89</v>
      </c>
      <c r="L13" s="24" t="n">
        <v>150</v>
      </c>
      <c r="M13" s="25" t="n">
        <v>7.96</v>
      </c>
      <c r="N13" s="25" t="n">
        <v>8.68</v>
      </c>
      <c r="O13" s="25" t="n">
        <v>37.18</v>
      </c>
      <c r="P13" s="25" t="n">
        <v>246</v>
      </c>
      <c r="Q13" s="26" t="n">
        <v>508</v>
      </c>
      <c r="R13" s="29" t="n">
        <v>19.81</v>
      </c>
    </row>
    <row r="14" customFormat="false" ht="22.5" hidden="false" customHeight="true" outlineLevel="0" collapsed="false">
      <c r="A14" s="136"/>
      <c r="B14" s="137" t="s">
        <v>90</v>
      </c>
      <c r="C14" s="134" t="n">
        <v>200</v>
      </c>
      <c r="D14" s="127" t="n">
        <v>0.47</v>
      </c>
      <c r="E14" s="127" t="n">
        <v>0</v>
      </c>
      <c r="F14" s="127" t="n">
        <v>19.78</v>
      </c>
      <c r="G14" s="127" t="n">
        <v>112.68</v>
      </c>
      <c r="H14" s="134" t="n">
        <v>639</v>
      </c>
      <c r="I14" s="135" t="n">
        <v>5.5</v>
      </c>
      <c r="J14" s="53"/>
      <c r="K14" s="137" t="s">
        <v>90</v>
      </c>
      <c r="L14" s="134" t="n">
        <v>200</v>
      </c>
      <c r="M14" s="127" t="n">
        <v>0.47</v>
      </c>
      <c r="N14" s="127" t="n">
        <v>0</v>
      </c>
      <c r="O14" s="127" t="n">
        <v>19.78</v>
      </c>
      <c r="P14" s="127" t="n">
        <v>112.68</v>
      </c>
      <c r="Q14" s="134" t="n">
        <v>639</v>
      </c>
      <c r="R14" s="135" t="n">
        <v>5.5</v>
      </c>
    </row>
    <row r="15" customFormat="false" ht="22.5" hidden="false" customHeight="true" outlineLevel="0" collapsed="false">
      <c r="A15" s="136"/>
      <c r="B15" s="23" t="s">
        <v>23</v>
      </c>
      <c r="C15" s="138" t="n">
        <v>40</v>
      </c>
      <c r="D15" s="139" t="n">
        <v>3.04</v>
      </c>
      <c r="E15" s="139" t="n">
        <v>0.32</v>
      </c>
      <c r="F15" s="139" t="n">
        <v>19.68</v>
      </c>
      <c r="G15" s="139" t="n">
        <v>104.5</v>
      </c>
      <c r="H15" s="134"/>
      <c r="I15" s="140" t="n">
        <v>3.7</v>
      </c>
      <c r="J15" s="53"/>
      <c r="K15" s="23" t="s">
        <v>23</v>
      </c>
      <c r="L15" s="138" t="n">
        <v>40</v>
      </c>
      <c r="M15" s="139" t="n">
        <v>3.04</v>
      </c>
      <c r="N15" s="139" t="n">
        <v>0.32</v>
      </c>
      <c r="O15" s="139" t="n">
        <v>19.68</v>
      </c>
      <c r="P15" s="139" t="n">
        <v>104.5</v>
      </c>
      <c r="Q15" s="134"/>
      <c r="R15" s="140" t="n">
        <v>3.7</v>
      </c>
    </row>
    <row r="16" customFormat="false" ht="22.5" hidden="false" customHeight="true" outlineLevel="0" collapsed="false">
      <c r="A16" s="141" t="s">
        <v>91</v>
      </c>
      <c r="B16" s="142"/>
      <c r="C16" s="143" t="n">
        <f aca="false">SUM(C11:C15)</f>
        <v>670</v>
      </c>
      <c r="D16" s="143" t="n">
        <f aca="false">SUM(D11:D15)</f>
        <v>22.91</v>
      </c>
      <c r="E16" s="143" t="n">
        <f aca="false">SUM(E11:E15)</f>
        <v>21.38</v>
      </c>
      <c r="F16" s="143" t="n">
        <f aca="false">SUM(F11:F15)</f>
        <v>93.23</v>
      </c>
      <c r="G16" s="143" t="n">
        <f aca="false">SUM(G11:G15)</f>
        <v>757.02</v>
      </c>
      <c r="H16" s="134"/>
      <c r="I16" s="144" t="n">
        <f aca="false">SUM(I11:I15)</f>
        <v>98</v>
      </c>
      <c r="J16" s="141" t="s">
        <v>91</v>
      </c>
      <c r="K16" s="142"/>
      <c r="L16" s="145" t="n">
        <v>710</v>
      </c>
      <c r="M16" s="145" t="n">
        <f aca="false">SUM(M11:M15)</f>
        <v>25.86</v>
      </c>
      <c r="N16" s="145" t="n">
        <f aca="false">SUM(N11:N15)</f>
        <v>24.74</v>
      </c>
      <c r="O16" s="145" t="n">
        <f aca="false">SUM(O11:O15)</f>
        <v>107.34</v>
      </c>
      <c r="P16" s="145" t="n">
        <f aca="false">SUM(P11:P15)</f>
        <v>773.38</v>
      </c>
      <c r="Q16" s="145"/>
      <c r="R16" s="146" t="n">
        <f aca="false">SUM(R11:R15)</f>
        <v>98</v>
      </c>
    </row>
    <row r="17" customFormat="false" ht="22.5" hidden="false" customHeight="true" outlineLevel="0" collapsed="false">
      <c r="A17" s="141" t="s">
        <v>92</v>
      </c>
      <c r="B17" s="142"/>
      <c r="C17" s="143" t="n">
        <f aca="false">C10+C16</f>
        <v>1172</v>
      </c>
      <c r="D17" s="143" t="n">
        <f aca="false">D10+D16</f>
        <v>42.62</v>
      </c>
      <c r="E17" s="143" t="n">
        <f aca="false">E10+E16</f>
        <v>41.15</v>
      </c>
      <c r="F17" s="143" t="n">
        <f aca="false">F10+F16</f>
        <v>171.96</v>
      </c>
      <c r="G17" s="143" t="n">
        <f aca="false">G10+G16</f>
        <v>1327.36</v>
      </c>
      <c r="H17" s="134"/>
      <c r="I17" s="144" t="n">
        <f aca="false">I10+I16</f>
        <v>173</v>
      </c>
      <c r="J17" s="141" t="s">
        <v>92</v>
      </c>
      <c r="K17" s="142"/>
      <c r="L17" s="145" t="n">
        <f aca="false">L10+L16</f>
        <v>1210</v>
      </c>
      <c r="M17" s="145" t="n">
        <f aca="false">M10+M16</f>
        <v>41.06</v>
      </c>
      <c r="N17" s="145" t="n">
        <f aca="false">N10+N16</f>
        <v>39.99</v>
      </c>
      <c r="O17" s="145" t="n">
        <f aca="false">O10+O16</f>
        <v>170.81</v>
      </c>
      <c r="P17" s="145" t="n">
        <f aca="false">P10+P16</f>
        <v>1246.93</v>
      </c>
      <c r="Q17" s="145"/>
      <c r="R17" s="146" t="n">
        <f aca="false">R10+R16</f>
        <v>173</v>
      </c>
    </row>
    <row r="18" customFormat="false" ht="22.5" hidden="false" customHeight="true" outlineLevel="0" collapsed="false">
      <c r="A18" s="124" t="s">
        <v>27</v>
      </c>
      <c r="B18" s="125"/>
      <c r="C18" s="126"/>
      <c r="D18" s="127"/>
      <c r="E18" s="127"/>
      <c r="F18" s="127"/>
      <c r="G18" s="128"/>
      <c r="H18" s="126"/>
      <c r="I18" s="129"/>
      <c r="J18" s="124" t="s">
        <v>28</v>
      </c>
      <c r="K18" s="125"/>
      <c r="L18" s="126"/>
      <c r="M18" s="127"/>
      <c r="N18" s="127"/>
      <c r="O18" s="127"/>
      <c r="P18" s="128"/>
      <c r="Q18" s="126"/>
      <c r="R18" s="129"/>
    </row>
    <row r="19" customFormat="false" ht="38.25" hidden="false" customHeight="true" outlineLevel="0" collapsed="false">
      <c r="A19" s="130" t="s">
        <v>14</v>
      </c>
      <c r="B19" s="23" t="s">
        <v>29</v>
      </c>
      <c r="C19" s="24" t="n">
        <v>200</v>
      </c>
      <c r="D19" s="25" t="n">
        <v>8.3</v>
      </c>
      <c r="E19" s="25" t="n">
        <v>10.1</v>
      </c>
      <c r="F19" s="25" t="n">
        <v>37.6</v>
      </c>
      <c r="G19" s="25" t="n">
        <v>274.9</v>
      </c>
      <c r="H19" s="26" t="s">
        <v>30</v>
      </c>
      <c r="I19" s="29" t="n">
        <v>23.2</v>
      </c>
      <c r="J19" s="22" t="s">
        <v>14</v>
      </c>
      <c r="K19" s="23" t="s">
        <v>31</v>
      </c>
      <c r="L19" s="24" t="s">
        <v>32</v>
      </c>
      <c r="M19" s="25" t="n">
        <v>11.72</v>
      </c>
      <c r="N19" s="25" t="n">
        <v>10.49</v>
      </c>
      <c r="O19" s="25" t="n">
        <v>16.16</v>
      </c>
      <c r="P19" s="25" t="n">
        <v>146.49</v>
      </c>
      <c r="Q19" s="26" t="n">
        <v>374</v>
      </c>
      <c r="R19" s="29" t="n">
        <v>38.3</v>
      </c>
    </row>
    <row r="20" customFormat="false" ht="37.5" hidden="false" customHeight="true" outlineLevel="0" collapsed="false">
      <c r="A20" s="131"/>
      <c r="B20" s="23" t="s">
        <v>33</v>
      </c>
      <c r="C20" s="26" t="s">
        <v>34</v>
      </c>
      <c r="D20" s="32" t="n">
        <v>11.7</v>
      </c>
      <c r="E20" s="32" t="n">
        <v>9.44</v>
      </c>
      <c r="F20" s="32" t="n">
        <v>26.58</v>
      </c>
      <c r="G20" s="32" t="n">
        <v>224</v>
      </c>
      <c r="H20" s="26" t="n">
        <v>315</v>
      </c>
      <c r="I20" s="60" t="n">
        <v>45.7</v>
      </c>
      <c r="J20" s="30"/>
      <c r="K20" s="23" t="s">
        <v>35</v>
      </c>
      <c r="L20" s="24" t="n">
        <v>150</v>
      </c>
      <c r="M20" s="25" t="n">
        <v>3.8</v>
      </c>
      <c r="N20" s="25" t="n">
        <v>6.8</v>
      </c>
      <c r="O20" s="25" t="n">
        <v>22.21</v>
      </c>
      <c r="P20" s="25" t="n">
        <v>181.68</v>
      </c>
      <c r="Q20" s="26" t="n">
        <v>520</v>
      </c>
      <c r="R20" s="29" t="n">
        <v>25.65</v>
      </c>
    </row>
    <row r="21" customFormat="false" ht="25.5" hidden="false" customHeight="true" outlineLevel="0" collapsed="false">
      <c r="A21" s="131"/>
      <c r="B21" s="23" t="s">
        <v>36</v>
      </c>
      <c r="C21" s="24" t="s">
        <v>37</v>
      </c>
      <c r="D21" s="25" t="n">
        <v>0.3</v>
      </c>
      <c r="E21" s="25" t="n">
        <v>0.05</v>
      </c>
      <c r="F21" s="25" t="n">
        <v>15.2</v>
      </c>
      <c r="G21" s="25" t="n">
        <v>60</v>
      </c>
      <c r="H21" s="26" t="n">
        <v>686</v>
      </c>
      <c r="I21" s="29" t="n">
        <v>6.1</v>
      </c>
      <c r="J21" s="30"/>
      <c r="K21" s="23" t="s">
        <v>38</v>
      </c>
      <c r="L21" s="24" t="n">
        <v>40</v>
      </c>
      <c r="M21" s="32" t="n">
        <v>0.4</v>
      </c>
      <c r="N21" s="32" t="n">
        <v>1.35</v>
      </c>
      <c r="O21" s="32" t="n">
        <v>2.28</v>
      </c>
      <c r="P21" s="32" t="n">
        <v>30.4</v>
      </c>
      <c r="Q21" s="26" t="n">
        <v>34</v>
      </c>
      <c r="R21" s="29" t="n">
        <v>4.15</v>
      </c>
    </row>
    <row r="22" customFormat="false" ht="21.75" hidden="false" customHeight="true" outlineLevel="0" collapsed="false">
      <c r="A22" s="131"/>
      <c r="B22" s="23"/>
      <c r="C22" s="24"/>
      <c r="D22" s="25"/>
      <c r="E22" s="25"/>
      <c r="F22" s="25"/>
      <c r="G22" s="25"/>
      <c r="H22" s="26"/>
      <c r="I22" s="29"/>
      <c r="J22" s="30"/>
      <c r="K22" s="23" t="s">
        <v>20</v>
      </c>
      <c r="L22" s="24" t="s">
        <v>21</v>
      </c>
      <c r="M22" s="25" t="n">
        <v>0.19</v>
      </c>
      <c r="N22" s="25" t="n">
        <v>0.04</v>
      </c>
      <c r="O22" s="25" t="n">
        <v>10.98</v>
      </c>
      <c r="P22" s="25" t="n">
        <v>43.9</v>
      </c>
      <c r="Q22" s="26" t="n">
        <v>685</v>
      </c>
      <c r="R22" s="29" t="n">
        <v>3.2</v>
      </c>
    </row>
    <row r="23" customFormat="false" ht="23.25" hidden="false" customHeight="true" outlineLevel="0" collapsed="false">
      <c r="A23" s="131"/>
      <c r="B23" s="23"/>
      <c r="C23" s="24"/>
      <c r="D23" s="25"/>
      <c r="E23" s="25"/>
      <c r="F23" s="25"/>
      <c r="G23" s="25"/>
      <c r="H23" s="26"/>
      <c r="I23" s="29"/>
      <c r="J23" s="30"/>
      <c r="K23" s="23" t="s">
        <v>23</v>
      </c>
      <c r="L23" s="24" t="n">
        <v>40</v>
      </c>
      <c r="M23" s="25" t="n">
        <v>3.04</v>
      </c>
      <c r="N23" s="25" t="n">
        <v>0.32</v>
      </c>
      <c r="O23" s="25" t="n">
        <v>23.2</v>
      </c>
      <c r="P23" s="25" t="n">
        <v>104.5</v>
      </c>
      <c r="Q23" s="26"/>
      <c r="R23" s="29" t="n">
        <v>3.7</v>
      </c>
    </row>
    <row r="24" customFormat="false" ht="24" hidden="false" customHeight="true" outlineLevel="0" collapsed="false">
      <c r="A24" s="132" t="s">
        <v>26</v>
      </c>
      <c r="B24" s="35"/>
      <c r="C24" s="36" t="n">
        <v>539</v>
      </c>
      <c r="D24" s="37" t="n">
        <f aca="false">SUM(D19:D23)</f>
        <v>20.3</v>
      </c>
      <c r="E24" s="37" t="n">
        <f aca="false">SUM(E19:E23)</f>
        <v>19.59</v>
      </c>
      <c r="F24" s="37" t="n">
        <f aca="false">SUM(F19:F23)</f>
        <v>79.38</v>
      </c>
      <c r="G24" s="37" t="n">
        <f aca="false">SUM(G19:G23)</f>
        <v>558.9</v>
      </c>
      <c r="H24" s="36"/>
      <c r="I24" s="40" t="n">
        <f aca="false">SUM(I19:I23)</f>
        <v>75</v>
      </c>
      <c r="J24" s="34" t="s">
        <v>26</v>
      </c>
      <c r="K24" s="35"/>
      <c r="L24" s="36" t="n">
        <v>552</v>
      </c>
      <c r="M24" s="37" t="n">
        <f aca="false">SUM(M19:M23)</f>
        <v>19.15</v>
      </c>
      <c r="N24" s="37" t="n">
        <f aca="false">SUM(N19:N23)</f>
        <v>19</v>
      </c>
      <c r="O24" s="37" t="n">
        <f aca="false">SUM(O19:O23)</f>
        <v>74.83</v>
      </c>
      <c r="P24" s="37" t="n">
        <f aca="false">SUM(P19:P23)</f>
        <v>506.97</v>
      </c>
      <c r="Q24" s="36"/>
      <c r="R24" s="40" t="n">
        <f aca="false">SUM(R19:R23)</f>
        <v>75</v>
      </c>
    </row>
    <row r="25" customFormat="false" ht="40.5" hidden="false" customHeight="true" outlineLevel="0" collapsed="false">
      <c r="A25" s="124" t="s">
        <v>81</v>
      </c>
      <c r="B25" s="133" t="s">
        <v>93</v>
      </c>
      <c r="C25" s="134" t="n">
        <v>200</v>
      </c>
      <c r="D25" s="127" t="n">
        <v>5.13</v>
      </c>
      <c r="E25" s="127" t="n">
        <v>5.79</v>
      </c>
      <c r="F25" s="127" t="n">
        <v>19.1</v>
      </c>
      <c r="G25" s="127" t="n">
        <v>190.2</v>
      </c>
      <c r="H25" s="134" t="s">
        <v>94</v>
      </c>
      <c r="I25" s="135" t="n">
        <v>17.05</v>
      </c>
      <c r="J25" s="124" t="s">
        <v>81</v>
      </c>
      <c r="K25" s="23" t="s">
        <v>95</v>
      </c>
      <c r="L25" s="26" t="n">
        <v>200</v>
      </c>
      <c r="M25" s="32" t="n">
        <v>4.64</v>
      </c>
      <c r="N25" s="32" t="n">
        <v>3.78</v>
      </c>
      <c r="O25" s="32" t="n">
        <v>23.28</v>
      </c>
      <c r="P25" s="32" t="n">
        <v>163.14</v>
      </c>
      <c r="Q25" s="26" t="n">
        <v>139</v>
      </c>
      <c r="R25" s="60" t="n">
        <v>18.45</v>
      </c>
    </row>
    <row r="26" customFormat="false" ht="36" hidden="false" customHeight="true" outlineLevel="0" collapsed="false">
      <c r="A26" s="136"/>
      <c r="B26" s="23" t="s">
        <v>96</v>
      </c>
      <c r="C26" s="24" t="n">
        <v>90</v>
      </c>
      <c r="D26" s="127" t="n">
        <v>9.05</v>
      </c>
      <c r="E26" s="127" t="n">
        <v>8.84</v>
      </c>
      <c r="F26" s="127" t="n">
        <v>10.67</v>
      </c>
      <c r="G26" s="127" t="n">
        <v>135.57</v>
      </c>
      <c r="H26" s="134" t="n">
        <v>454</v>
      </c>
      <c r="I26" s="135" t="n">
        <v>48.2</v>
      </c>
      <c r="J26" s="53"/>
      <c r="K26" s="23" t="s">
        <v>58</v>
      </c>
      <c r="L26" s="26" t="s">
        <v>97</v>
      </c>
      <c r="M26" s="32" t="n">
        <v>10.62</v>
      </c>
      <c r="N26" s="32" t="n">
        <v>13.81</v>
      </c>
      <c r="O26" s="32" t="n">
        <v>14.92</v>
      </c>
      <c r="P26" s="32" t="n">
        <v>199.4</v>
      </c>
      <c r="Q26" s="26" t="n">
        <v>433</v>
      </c>
      <c r="R26" s="60" t="n">
        <v>46.1</v>
      </c>
    </row>
    <row r="27" customFormat="false" ht="26.25" hidden="false" customHeight="true" outlineLevel="0" collapsed="false">
      <c r="A27" s="136"/>
      <c r="B27" s="137" t="s">
        <v>98</v>
      </c>
      <c r="C27" s="138" t="n">
        <v>150</v>
      </c>
      <c r="D27" s="139" t="n">
        <v>4.25</v>
      </c>
      <c r="E27" s="139" t="n">
        <v>6.48</v>
      </c>
      <c r="F27" s="139" t="n">
        <v>35.49</v>
      </c>
      <c r="G27" s="139" t="n">
        <v>225.8</v>
      </c>
      <c r="H27" s="134" t="n">
        <v>510</v>
      </c>
      <c r="I27" s="140" t="n">
        <v>11.15</v>
      </c>
      <c r="J27" s="53"/>
      <c r="K27" s="23" t="s">
        <v>51</v>
      </c>
      <c r="L27" s="26" t="n">
        <v>150</v>
      </c>
      <c r="M27" s="32" t="n">
        <v>5.32</v>
      </c>
      <c r="N27" s="32" t="n">
        <v>5.52</v>
      </c>
      <c r="O27" s="32" t="n">
        <v>26.8</v>
      </c>
      <c r="P27" s="32" t="n">
        <v>182.19</v>
      </c>
      <c r="Q27" s="26" t="n">
        <v>332</v>
      </c>
      <c r="R27" s="29" t="n">
        <v>17.5</v>
      </c>
    </row>
    <row r="28" customFormat="false" ht="24" hidden="false" customHeight="true" outlineLevel="0" collapsed="false">
      <c r="A28" s="136"/>
      <c r="B28" s="137" t="s">
        <v>99</v>
      </c>
      <c r="C28" s="138" t="n">
        <v>20</v>
      </c>
      <c r="D28" s="139" t="n">
        <v>0.66</v>
      </c>
      <c r="E28" s="139" t="n">
        <v>0.48</v>
      </c>
      <c r="F28" s="139" t="n">
        <v>1.78</v>
      </c>
      <c r="G28" s="139" t="n">
        <v>14.16</v>
      </c>
      <c r="H28" s="134" t="s">
        <v>100</v>
      </c>
      <c r="I28" s="140" t="n">
        <v>2.5</v>
      </c>
      <c r="J28" s="53"/>
      <c r="K28" s="23" t="s">
        <v>60</v>
      </c>
      <c r="L28" s="24" t="n">
        <v>25</v>
      </c>
      <c r="M28" s="25" t="n">
        <v>0.33</v>
      </c>
      <c r="N28" s="25" t="n">
        <v>0.04</v>
      </c>
      <c r="O28" s="25" t="n">
        <v>1.17</v>
      </c>
      <c r="P28" s="25" t="n">
        <v>6.25</v>
      </c>
      <c r="Q28" s="26"/>
      <c r="R28" s="29" t="n">
        <v>6.75</v>
      </c>
    </row>
    <row r="29" customFormat="false" ht="18.75" hidden="false" customHeight="false" outlineLevel="0" collapsed="false">
      <c r="A29" s="136"/>
      <c r="B29" s="23" t="s">
        <v>60</v>
      </c>
      <c r="C29" s="24" t="n">
        <v>30</v>
      </c>
      <c r="D29" s="25" t="n">
        <v>0.4</v>
      </c>
      <c r="E29" s="25" t="n">
        <v>0.05</v>
      </c>
      <c r="F29" s="25" t="n">
        <v>1.4</v>
      </c>
      <c r="G29" s="25" t="n">
        <v>7.5</v>
      </c>
      <c r="H29" s="26"/>
      <c r="I29" s="29" t="n">
        <v>8.1</v>
      </c>
      <c r="J29" s="53"/>
      <c r="K29" s="137" t="s">
        <v>90</v>
      </c>
      <c r="L29" s="134" t="n">
        <v>200</v>
      </c>
      <c r="M29" s="127" t="n">
        <v>0.47</v>
      </c>
      <c r="N29" s="127" t="n">
        <v>0</v>
      </c>
      <c r="O29" s="127" t="n">
        <v>19.78</v>
      </c>
      <c r="P29" s="127" t="n">
        <v>112.68</v>
      </c>
      <c r="Q29" s="134" t="n">
        <v>639</v>
      </c>
      <c r="R29" s="135" t="n">
        <v>5.5</v>
      </c>
    </row>
    <row r="30" customFormat="false" ht="21.75" hidden="false" customHeight="true" outlineLevel="0" collapsed="false">
      <c r="A30" s="136"/>
      <c r="B30" s="63" t="s">
        <v>101</v>
      </c>
      <c r="C30" s="26" t="n">
        <v>200</v>
      </c>
      <c r="D30" s="32" t="n">
        <v>0.12</v>
      </c>
      <c r="E30" s="32" t="n">
        <v>0.02</v>
      </c>
      <c r="F30" s="32" t="n">
        <v>6.74</v>
      </c>
      <c r="G30" s="32" t="n">
        <v>68</v>
      </c>
      <c r="H30" s="26" t="n">
        <v>699</v>
      </c>
      <c r="I30" s="60" t="n">
        <v>7.3</v>
      </c>
      <c r="J30" s="30"/>
      <c r="K30" s="23" t="s">
        <v>23</v>
      </c>
      <c r="L30" s="24" t="n">
        <v>40</v>
      </c>
      <c r="M30" s="25" t="n">
        <v>3.04</v>
      </c>
      <c r="N30" s="25" t="n">
        <v>0.32</v>
      </c>
      <c r="O30" s="25" t="n">
        <v>23.2</v>
      </c>
      <c r="P30" s="25" t="n">
        <v>104.5</v>
      </c>
      <c r="Q30" s="26"/>
      <c r="R30" s="29" t="n">
        <v>3.7</v>
      </c>
    </row>
    <row r="31" customFormat="false" ht="22.5" hidden="false" customHeight="true" outlineLevel="0" collapsed="false">
      <c r="A31" s="136"/>
      <c r="B31" s="23" t="s">
        <v>23</v>
      </c>
      <c r="C31" s="138" t="n">
        <v>40</v>
      </c>
      <c r="D31" s="139" t="n">
        <v>3.04</v>
      </c>
      <c r="E31" s="139" t="n">
        <v>0.32</v>
      </c>
      <c r="F31" s="139" t="n">
        <v>19.68</v>
      </c>
      <c r="G31" s="139" t="n">
        <v>104.5</v>
      </c>
      <c r="H31" s="134"/>
      <c r="I31" s="140" t="n">
        <v>3.7</v>
      </c>
      <c r="J31" s="53"/>
      <c r="K31" s="133"/>
      <c r="L31" s="138"/>
      <c r="M31" s="139"/>
      <c r="N31" s="139"/>
      <c r="O31" s="139"/>
      <c r="P31" s="139"/>
      <c r="Q31" s="145"/>
      <c r="R31" s="140"/>
    </row>
    <row r="32" customFormat="false" ht="24" hidden="false" customHeight="true" outlineLevel="0" collapsed="false">
      <c r="A32" s="141" t="s">
        <v>91</v>
      </c>
      <c r="B32" s="142"/>
      <c r="C32" s="143" t="n">
        <f aca="false">SUM(C25:C31)</f>
        <v>730</v>
      </c>
      <c r="D32" s="143" t="n">
        <f aca="false">SUM(D25:D31)</f>
        <v>22.65</v>
      </c>
      <c r="E32" s="143" t="n">
        <f aca="false">SUM(E25:E31)</f>
        <v>21.98</v>
      </c>
      <c r="F32" s="143" t="n">
        <f aca="false">SUM(F25:F31)</f>
        <v>94.86</v>
      </c>
      <c r="G32" s="143" t="n">
        <f aca="false">SUM(G25:G31)</f>
        <v>745.73</v>
      </c>
      <c r="H32" s="134"/>
      <c r="I32" s="144" t="n">
        <f aca="false">SUM(I25:I31)</f>
        <v>98</v>
      </c>
      <c r="J32" s="141" t="s">
        <v>91</v>
      </c>
      <c r="K32" s="142"/>
      <c r="L32" s="145" t="n">
        <v>700</v>
      </c>
      <c r="M32" s="145" t="n">
        <f aca="false">SUM(M25:M31)</f>
        <v>24.42</v>
      </c>
      <c r="N32" s="145" t="n">
        <f aca="false">SUM(N25:N31)</f>
        <v>23.47</v>
      </c>
      <c r="O32" s="145" t="n">
        <f aca="false">SUM(O25:O31)</f>
        <v>109.15</v>
      </c>
      <c r="P32" s="145" t="n">
        <f aca="false">SUM(P25:P31)</f>
        <v>768.16</v>
      </c>
      <c r="Q32" s="145"/>
      <c r="R32" s="146" t="n">
        <f aca="false">SUM(R25:R31)</f>
        <v>98</v>
      </c>
    </row>
    <row r="33" customFormat="false" ht="24" hidden="false" customHeight="true" outlineLevel="0" collapsed="false">
      <c r="A33" s="141" t="s">
        <v>92</v>
      </c>
      <c r="B33" s="142"/>
      <c r="C33" s="145" t="n">
        <f aca="false">C24+C32</f>
        <v>1269</v>
      </c>
      <c r="D33" s="145" t="n">
        <f aca="false">D24+D32</f>
        <v>42.95</v>
      </c>
      <c r="E33" s="145" t="n">
        <f aca="false">E24+E32</f>
        <v>41.57</v>
      </c>
      <c r="F33" s="145" t="n">
        <f aca="false">F24+F32</f>
        <v>174.24</v>
      </c>
      <c r="G33" s="145" t="n">
        <f aca="false">G24+G32</f>
        <v>1304.63</v>
      </c>
      <c r="H33" s="145"/>
      <c r="I33" s="146" t="n">
        <f aca="false">I24+I32</f>
        <v>173</v>
      </c>
      <c r="J33" s="141" t="s">
        <v>92</v>
      </c>
      <c r="K33" s="142"/>
      <c r="L33" s="145" t="n">
        <f aca="false">L24+L32</f>
        <v>1252</v>
      </c>
      <c r="M33" s="145" t="n">
        <f aca="false">M24+M32</f>
        <v>43.57</v>
      </c>
      <c r="N33" s="145" t="n">
        <f aca="false">N24+N32</f>
        <v>42.47</v>
      </c>
      <c r="O33" s="145" t="n">
        <f aca="false">O24+O32</f>
        <v>183.98</v>
      </c>
      <c r="P33" s="145" t="n">
        <f aca="false">P24+P32</f>
        <v>1275.13</v>
      </c>
      <c r="Q33" s="145"/>
      <c r="R33" s="146" t="n">
        <f aca="false">R24+R32</f>
        <v>173</v>
      </c>
    </row>
    <row r="34" customFormat="false" ht="24" hidden="false" customHeight="true" outlineLevel="0" collapsed="false">
      <c r="A34" s="124" t="s">
        <v>39</v>
      </c>
      <c r="B34" s="125"/>
      <c r="C34" s="126"/>
      <c r="D34" s="127"/>
      <c r="E34" s="127"/>
      <c r="F34" s="127"/>
      <c r="G34" s="128"/>
      <c r="H34" s="126"/>
      <c r="I34" s="129"/>
      <c r="J34" s="124" t="s">
        <v>40</v>
      </c>
      <c r="K34" s="125"/>
      <c r="L34" s="126"/>
      <c r="M34" s="127"/>
      <c r="N34" s="127"/>
      <c r="O34" s="127"/>
      <c r="P34" s="128"/>
      <c r="Q34" s="126"/>
      <c r="R34" s="129"/>
    </row>
    <row r="35" customFormat="false" ht="21.75" hidden="false" customHeight="true" outlineLevel="0" collapsed="false">
      <c r="A35" s="22" t="s">
        <v>14</v>
      </c>
      <c r="B35" s="23" t="s">
        <v>41</v>
      </c>
      <c r="C35" s="24" t="n">
        <v>70</v>
      </c>
      <c r="D35" s="25" t="n">
        <v>9.46</v>
      </c>
      <c r="E35" s="25" t="n">
        <v>9.32</v>
      </c>
      <c r="F35" s="25" t="n">
        <v>18.09</v>
      </c>
      <c r="G35" s="25" t="n">
        <v>153.62</v>
      </c>
      <c r="H35" s="26" t="n">
        <v>500</v>
      </c>
      <c r="I35" s="29" t="n">
        <v>37.7</v>
      </c>
      <c r="J35" s="22" t="s">
        <v>14</v>
      </c>
      <c r="K35" s="23" t="s">
        <v>42</v>
      </c>
      <c r="L35" s="26" t="n">
        <v>80</v>
      </c>
      <c r="M35" s="32" t="n">
        <v>10.34</v>
      </c>
      <c r="N35" s="32" t="n">
        <v>12.74</v>
      </c>
      <c r="O35" s="32" t="n">
        <v>13.62</v>
      </c>
      <c r="P35" s="32" t="n">
        <v>173.58</v>
      </c>
      <c r="Q35" s="26" t="n">
        <v>498</v>
      </c>
      <c r="R35" s="60" t="n">
        <v>45.15</v>
      </c>
    </row>
    <row r="36" customFormat="false" ht="22.5" hidden="false" customHeight="true" outlineLevel="0" collapsed="false">
      <c r="A36" s="30"/>
      <c r="B36" s="23" t="s">
        <v>35</v>
      </c>
      <c r="C36" s="24" t="n">
        <v>150</v>
      </c>
      <c r="D36" s="25" t="n">
        <v>3.8</v>
      </c>
      <c r="E36" s="25" t="n">
        <v>6.8</v>
      </c>
      <c r="F36" s="25" t="n">
        <v>22.21</v>
      </c>
      <c r="G36" s="25" t="n">
        <v>181.68</v>
      </c>
      <c r="H36" s="26" t="n">
        <v>520</v>
      </c>
      <c r="I36" s="29" t="n">
        <v>25.65</v>
      </c>
      <c r="J36" s="30"/>
      <c r="K36" s="23" t="s">
        <v>43</v>
      </c>
      <c r="L36" s="24" t="n">
        <v>150</v>
      </c>
      <c r="M36" s="25" t="n">
        <v>4.43</v>
      </c>
      <c r="N36" s="25" t="n">
        <v>5.27</v>
      </c>
      <c r="O36" s="25" t="n">
        <v>30.49</v>
      </c>
      <c r="P36" s="25" t="n">
        <v>187.13</v>
      </c>
      <c r="Q36" s="26" t="n">
        <v>510</v>
      </c>
      <c r="R36" s="29" t="n">
        <v>12.05</v>
      </c>
    </row>
    <row r="37" customFormat="false" ht="20.25" hidden="false" customHeight="true" outlineLevel="0" collapsed="false">
      <c r="A37" s="30"/>
      <c r="B37" s="23" t="s">
        <v>38</v>
      </c>
      <c r="C37" s="24" t="n">
        <v>40</v>
      </c>
      <c r="D37" s="32" t="n">
        <v>0.4</v>
      </c>
      <c r="E37" s="32" t="n">
        <v>1.35</v>
      </c>
      <c r="F37" s="32" t="n">
        <v>2.28</v>
      </c>
      <c r="G37" s="32" t="n">
        <v>30.4</v>
      </c>
      <c r="H37" s="26" t="n">
        <v>34</v>
      </c>
      <c r="I37" s="29" t="n">
        <v>4.15</v>
      </c>
      <c r="J37" s="30"/>
      <c r="K37" s="23" t="s">
        <v>44</v>
      </c>
      <c r="L37" s="24" t="n">
        <v>20</v>
      </c>
      <c r="M37" s="25" t="n">
        <v>0.07</v>
      </c>
      <c r="N37" s="25" t="n">
        <v>0.49</v>
      </c>
      <c r="O37" s="25" t="n">
        <v>1.78</v>
      </c>
      <c r="P37" s="25" t="n">
        <v>14</v>
      </c>
      <c r="Q37" s="26" t="n">
        <v>587</v>
      </c>
      <c r="R37" s="29" t="n">
        <v>2.5</v>
      </c>
    </row>
    <row r="38" customFormat="false" ht="23.25" hidden="false" customHeight="true" outlineLevel="0" collapsed="false">
      <c r="A38" s="30"/>
      <c r="B38" s="23" t="s">
        <v>45</v>
      </c>
      <c r="C38" s="24" t="n">
        <v>200</v>
      </c>
      <c r="D38" s="25" t="n">
        <v>1.14</v>
      </c>
      <c r="E38" s="25" t="n">
        <v>0.66</v>
      </c>
      <c r="F38" s="25" t="n">
        <v>6.82</v>
      </c>
      <c r="G38" s="25" t="n">
        <v>37.8</v>
      </c>
      <c r="H38" s="26" t="n">
        <v>692</v>
      </c>
      <c r="I38" s="29" t="n">
        <v>3.8</v>
      </c>
      <c r="J38" s="30"/>
      <c r="K38" s="23" t="s">
        <v>46</v>
      </c>
      <c r="L38" s="24" t="n">
        <v>30</v>
      </c>
      <c r="M38" s="25" t="n">
        <v>0.38</v>
      </c>
      <c r="N38" s="25" t="n">
        <v>0.07</v>
      </c>
      <c r="O38" s="25" t="n">
        <v>1.3</v>
      </c>
      <c r="P38" s="25" t="n">
        <v>7.32</v>
      </c>
      <c r="Q38" s="62" t="n">
        <v>45</v>
      </c>
      <c r="R38" s="60" t="n">
        <v>7.8</v>
      </c>
    </row>
    <row r="39" customFormat="false" ht="21" hidden="false" customHeight="true" outlineLevel="0" collapsed="false">
      <c r="A39" s="30"/>
      <c r="B39" s="23" t="s">
        <v>23</v>
      </c>
      <c r="C39" s="24" t="n">
        <v>40</v>
      </c>
      <c r="D39" s="25" t="n">
        <v>3.04</v>
      </c>
      <c r="E39" s="25" t="n">
        <v>0.32</v>
      </c>
      <c r="F39" s="25" t="n">
        <v>23.2</v>
      </c>
      <c r="G39" s="25" t="n">
        <v>104.5</v>
      </c>
      <c r="H39" s="26"/>
      <c r="I39" s="29" t="n">
        <v>3.7</v>
      </c>
      <c r="J39" s="30"/>
      <c r="K39" s="23" t="s">
        <v>45</v>
      </c>
      <c r="L39" s="24" t="n">
        <v>200</v>
      </c>
      <c r="M39" s="25" t="n">
        <v>1.14</v>
      </c>
      <c r="N39" s="25" t="n">
        <v>0.66</v>
      </c>
      <c r="O39" s="25" t="n">
        <v>6.82</v>
      </c>
      <c r="P39" s="25" t="n">
        <v>37.8</v>
      </c>
      <c r="Q39" s="26" t="n">
        <v>692</v>
      </c>
      <c r="R39" s="29" t="n">
        <v>3.8</v>
      </c>
    </row>
    <row r="40" customFormat="false" ht="23.25" hidden="false" customHeight="true" outlineLevel="0" collapsed="false">
      <c r="A40" s="30"/>
      <c r="B40" s="23"/>
      <c r="C40" s="24"/>
      <c r="D40" s="25"/>
      <c r="E40" s="25"/>
      <c r="F40" s="25"/>
      <c r="G40" s="25"/>
      <c r="H40" s="26"/>
      <c r="I40" s="29"/>
      <c r="J40" s="30"/>
      <c r="K40" s="23" t="s">
        <v>23</v>
      </c>
      <c r="L40" s="24" t="n">
        <v>40</v>
      </c>
      <c r="M40" s="25" t="n">
        <v>3.04</v>
      </c>
      <c r="N40" s="25" t="n">
        <v>0.32</v>
      </c>
      <c r="O40" s="25" t="n">
        <v>23.2</v>
      </c>
      <c r="P40" s="25" t="n">
        <v>104.5</v>
      </c>
      <c r="Q40" s="26"/>
      <c r="R40" s="29" t="n">
        <v>3.7</v>
      </c>
    </row>
    <row r="41" customFormat="false" ht="24.75" hidden="false" customHeight="true" outlineLevel="0" collapsed="false">
      <c r="A41" s="34" t="s">
        <v>26</v>
      </c>
      <c r="B41" s="35"/>
      <c r="C41" s="36" t="n">
        <v>500</v>
      </c>
      <c r="D41" s="37" t="n">
        <f aca="false">SUM(D34:D39)</f>
        <v>17.84</v>
      </c>
      <c r="E41" s="37" t="n">
        <f aca="false">SUM(E34:E39)</f>
        <v>18.45</v>
      </c>
      <c r="F41" s="37" t="n">
        <f aca="false">SUM(F34:F39)</f>
        <v>72.6</v>
      </c>
      <c r="G41" s="37" t="n">
        <f aca="false">SUM(G34:G39)</f>
        <v>508</v>
      </c>
      <c r="H41" s="26"/>
      <c r="I41" s="40" t="n">
        <f aca="false">SUM(I35:I40)</f>
        <v>75</v>
      </c>
      <c r="J41" s="34" t="s">
        <v>26</v>
      </c>
      <c r="K41" s="63"/>
      <c r="L41" s="36" t="n">
        <f aca="false">SUM(L35:L40)</f>
        <v>520</v>
      </c>
      <c r="M41" s="37" t="n">
        <f aca="false">SUM(M34:M40)</f>
        <v>19.4</v>
      </c>
      <c r="N41" s="37" t="n">
        <f aca="false">SUM(N34:N40)</f>
        <v>19.55</v>
      </c>
      <c r="O41" s="37" t="n">
        <f aca="false">SUM(O34:O40)</f>
        <v>77.21</v>
      </c>
      <c r="P41" s="37" t="n">
        <f aca="false">SUM(P34:P40)</f>
        <v>524.33</v>
      </c>
      <c r="Q41" s="26"/>
      <c r="R41" s="40" t="n">
        <f aca="false">SUM(R35:R40)</f>
        <v>75</v>
      </c>
    </row>
    <row r="42" customFormat="false" ht="37.5" hidden="false" customHeight="false" outlineLevel="0" collapsed="false">
      <c r="A42" s="124" t="s">
        <v>81</v>
      </c>
      <c r="B42" s="23" t="s">
        <v>95</v>
      </c>
      <c r="C42" s="26" t="n">
        <v>200</v>
      </c>
      <c r="D42" s="32" t="n">
        <v>4.64</v>
      </c>
      <c r="E42" s="32" t="n">
        <v>3.78</v>
      </c>
      <c r="F42" s="32" t="n">
        <v>23.28</v>
      </c>
      <c r="G42" s="32" t="n">
        <v>163.14</v>
      </c>
      <c r="H42" s="26" t="n">
        <v>139</v>
      </c>
      <c r="I42" s="60" t="n">
        <v>18.45</v>
      </c>
      <c r="J42" s="124" t="s">
        <v>81</v>
      </c>
      <c r="K42" s="23" t="s">
        <v>102</v>
      </c>
      <c r="L42" s="26" t="n">
        <v>200</v>
      </c>
      <c r="M42" s="32" t="n">
        <v>4.8</v>
      </c>
      <c r="N42" s="32" t="n">
        <v>6.71</v>
      </c>
      <c r="O42" s="32" t="n">
        <v>10.4</v>
      </c>
      <c r="P42" s="32" t="n">
        <v>195</v>
      </c>
      <c r="Q42" s="26" t="n">
        <v>110</v>
      </c>
      <c r="R42" s="60" t="n">
        <v>21.17</v>
      </c>
    </row>
    <row r="43" customFormat="false" ht="25.5" hidden="false" customHeight="true" outlineLevel="0" collapsed="false">
      <c r="A43" s="124"/>
      <c r="B43" s="133" t="s">
        <v>103</v>
      </c>
      <c r="C43" s="138" t="n">
        <v>250</v>
      </c>
      <c r="D43" s="25" t="n">
        <v>15.47</v>
      </c>
      <c r="E43" s="25" t="n">
        <v>18.8</v>
      </c>
      <c r="F43" s="25" t="n">
        <v>38.06</v>
      </c>
      <c r="G43" s="32" t="n">
        <v>368.7</v>
      </c>
      <c r="H43" s="134" t="s">
        <v>104</v>
      </c>
      <c r="I43" s="140" t="n">
        <v>54.35</v>
      </c>
      <c r="J43" s="147"/>
      <c r="K43" s="148" t="s">
        <v>103</v>
      </c>
      <c r="L43" s="149" t="n">
        <v>230</v>
      </c>
      <c r="M43" s="150" t="n">
        <v>13.67</v>
      </c>
      <c r="N43" s="150" t="n">
        <v>13.2</v>
      </c>
      <c r="O43" s="150" t="n">
        <v>47.51</v>
      </c>
      <c r="P43" s="151" t="n">
        <v>339.21</v>
      </c>
      <c r="Q43" s="152" t="s">
        <v>104</v>
      </c>
      <c r="R43" s="153" t="n">
        <v>51.83</v>
      </c>
    </row>
    <row r="44" customFormat="false" ht="38.25" hidden="false" customHeight="true" outlineLevel="0" collapsed="false">
      <c r="A44" s="136"/>
      <c r="B44" s="133" t="s">
        <v>105</v>
      </c>
      <c r="C44" s="138" t="n">
        <v>45</v>
      </c>
      <c r="D44" s="139" t="n">
        <v>1.31</v>
      </c>
      <c r="E44" s="139" t="n">
        <v>0.08</v>
      </c>
      <c r="F44" s="139" t="n">
        <v>2.66</v>
      </c>
      <c r="G44" s="139" t="n">
        <v>20.03</v>
      </c>
      <c r="H44" s="134"/>
      <c r="I44" s="140" t="n">
        <v>15.4</v>
      </c>
      <c r="J44" s="154"/>
      <c r="K44" s="155" t="s">
        <v>105</v>
      </c>
      <c r="L44" s="156" t="n">
        <v>45</v>
      </c>
      <c r="M44" s="157" t="n">
        <v>1.31</v>
      </c>
      <c r="N44" s="157" t="n">
        <v>0.08</v>
      </c>
      <c r="O44" s="157" t="n">
        <v>2.66</v>
      </c>
      <c r="P44" s="157" t="n">
        <v>20.03</v>
      </c>
      <c r="Q44" s="158"/>
      <c r="R44" s="159" t="n">
        <v>15.4</v>
      </c>
    </row>
    <row r="45" customFormat="false" ht="24" hidden="false" customHeight="true" outlineLevel="0" collapsed="false">
      <c r="A45" s="136"/>
      <c r="B45" s="23" t="s">
        <v>36</v>
      </c>
      <c r="C45" s="24" t="s">
        <v>37</v>
      </c>
      <c r="D45" s="25" t="n">
        <v>0.3</v>
      </c>
      <c r="E45" s="25" t="n">
        <v>0.05</v>
      </c>
      <c r="F45" s="25" t="n">
        <v>15.2</v>
      </c>
      <c r="G45" s="25" t="n">
        <v>60</v>
      </c>
      <c r="H45" s="26" t="n">
        <v>686</v>
      </c>
      <c r="I45" s="29" t="n">
        <v>6.1</v>
      </c>
      <c r="J45" s="30"/>
      <c r="K45" s="63" t="s">
        <v>106</v>
      </c>
      <c r="L45" s="26" t="n">
        <v>200</v>
      </c>
      <c r="M45" s="32" t="n">
        <v>0.23</v>
      </c>
      <c r="N45" s="32" t="n">
        <v>0.01</v>
      </c>
      <c r="O45" s="32" t="n">
        <v>15.27</v>
      </c>
      <c r="P45" s="32" t="n">
        <v>142.2</v>
      </c>
      <c r="Q45" s="26" t="n">
        <v>648</v>
      </c>
      <c r="R45" s="60" t="n">
        <v>5.9</v>
      </c>
    </row>
    <row r="46" customFormat="false" ht="24" hidden="false" customHeight="true" outlineLevel="0" collapsed="false">
      <c r="A46" s="136"/>
      <c r="B46" s="23" t="s">
        <v>23</v>
      </c>
      <c r="C46" s="138" t="n">
        <v>40</v>
      </c>
      <c r="D46" s="139" t="n">
        <v>3.04</v>
      </c>
      <c r="E46" s="139" t="n">
        <v>0.32</v>
      </c>
      <c r="F46" s="139" t="n">
        <v>19.68</v>
      </c>
      <c r="G46" s="139" t="n">
        <v>104.5</v>
      </c>
      <c r="H46" s="134"/>
      <c r="I46" s="140" t="n">
        <v>3.7</v>
      </c>
      <c r="J46" s="53"/>
      <c r="K46" s="23" t="s">
        <v>23</v>
      </c>
      <c r="L46" s="138" t="n">
        <v>40</v>
      </c>
      <c r="M46" s="139" t="n">
        <v>3.04</v>
      </c>
      <c r="N46" s="139" t="n">
        <v>0.32</v>
      </c>
      <c r="O46" s="139" t="n">
        <v>19.68</v>
      </c>
      <c r="P46" s="139" t="n">
        <v>104.5</v>
      </c>
      <c r="Q46" s="134"/>
      <c r="R46" s="140" t="n">
        <v>3.7</v>
      </c>
    </row>
    <row r="47" customFormat="false" ht="23.25" hidden="false" customHeight="true" outlineLevel="0" collapsed="false">
      <c r="A47" s="141" t="s">
        <v>91</v>
      </c>
      <c r="B47" s="133"/>
      <c r="C47" s="143" t="n">
        <v>754</v>
      </c>
      <c r="D47" s="160" t="n">
        <f aca="false">SUM(D42:D46)</f>
        <v>24.76</v>
      </c>
      <c r="E47" s="160" t="n">
        <f aca="false">SUM(E42:E46)</f>
        <v>23.03</v>
      </c>
      <c r="F47" s="160" t="n">
        <f aca="false">SUM(F42:F46)</f>
        <v>98.88</v>
      </c>
      <c r="G47" s="160" t="n">
        <f aca="false">SUM(G42:G46)</f>
        <v>716.37</v>
      </c>
      <c r="H47" s="134"/>
      <c r="I47" s="144" t="n">
        <f aca="false">SUM(I42:I46)</f>
        <v>98</v>
      </c>
      <c r="J47" s="141" t="s">
        <v>91</v>
      </c>
      <c r="K47" s="142"/>
      <c r="L47" s="145" t="n">
        <f aca="false">SUM(L42:L46)</f>
        <v>715</v>
      </c>
      <c r="M47" s="145" t="n">
        <f aca="false">SUM(M42:M46)</f>
        <v>23.05</v>
      </c>
      <c r="N47" s="145" t="n">
        <f aca="false">SUM(N42:N46)</f>
        <v>20.32</v>
      </c>
      <c r="O47" s="145" t="n">
        <f aca="false">SUM(O42:O46)</f>
        <v>95.52</v>
      </c>
      <c r="P47" s="145" t="n">
        <f aca="false">SUM(P42:P46)</f>
        <v>800.94</v>
      </c>
      <c r="Q47" s="145"/>
      <c r="R47" s="146" t="n">
        <f aca="false">SUM(R42:R46)</f>
        <v>98</v>
      </c>
    </row>
    <row r="48" customFormat="false" ht="24.75" hidden="false" customHeight="true" outlineLevel="0" collapsed="false">
      <c r="A48" s="141" t="s">
        <v>92</v>
      </c>
      <c r="B48" s="133"/>
      <c r="C48" s="143" t="n">
        <f aca="false">C41+C47</f>
        <v>1254</v>
      </c>
      <c r="D48" s="160" t="n">
        <f aca="false">D41+D47</f>
        <v>42.6</v>
      </c>
      <c r="E48" s="143" t="n">
        <f aca="false">E41+E47</f>
        <v>41.48</v>
      </c>
      <c r="F48" s="143" t="n">
        <f aca="false">F41+F47</f>
        <v>171.48</v>
      </c>
      <c r="G48" s="143" t="n">
        <f aca="false">G41+G47</f>
        <v>1224.37</v>
      </c>
      <c r="H48" s="134"/>
      <c r="I48" s="144" t="n">
        <f aca="false">I41+I47</f>
        <v>173</v>
      </c>
      <c r="J48" s="141" t="s">
        <v>92</v>
      </c>
      <c r="K48" s="142"/>
      <c r="L48" s="143" t="n">
        <f aca="false">L41+L47</f>
        <v>1235</v>
      </c>
      <c r="M48" s="143" t="n">
        <f aca="false">M41+M47</f>
        <v>42.45</v>
      </c>
      <c r="N48" s="143" t="n">
        <f aca="false">N41+N47</f>
        <v>39.87</v>
      </c>
      <c r="O48" s="143" t="n">
        <f aca="false">O41+O47</f>
        <v>172.73</v>
      </c>
      <c r="P48" s="143" t="n">
        <f aca="false">P41+P47</f>
        <v>1325.27</v>
      </c>
      <c r="Q48" s="143"/>
      <c r="R48" s="144" t="n">
        <f aca="false">R41+R47</f>
        <v>173</v>
      </c>
    </row>
    <row r="49" customFormat="false" ht="23.25" hidden="false" customHeight="true" outlineLevel="0" collapsed="false">
      <c r="A49" s="124" t="s">
        <v>47</v>
      </c>
      <c r="B49" s="133"/>
      <c r="C49" s="138"/>
      <c r="D49" s="139"/>
      <c r="E49" s="139"/>
      <c r="F49" s="139"/>
      <c r="G49" s="139"/>
      <c r="H49" s="134"/>
      <c r="I49" s="140"/>
      <c r="J49" s="124" t="s">
        <v>48</v>
      </c>
      <c r="K49" s="125"/>
      <c r="L49" s="126"/>
      <c r="M49" s="127"/>
      <c r="N49" s="127"/>
      <c r="O49" s="127"/>
      <c r="P49" s="128"/>
      <c r="Q49" s="126"/>
      <c r="R49" s="129"/>
    </row>
    <row r="50" customFormat="false" ht="35.25" hidden="false" customHeight="true" outlineLevel="0" collapsed="false">
      <c r="A50" s="22" t="s">
        <v>14</v>
      </c>
      <c r="B50" s="23" t="s">
        <v>49</v>
      </c>
      <c r="C50" s="24" t="n">
        <v>80</v>
      </c>
      <c r="D50" s="25" t="n">
        <v>10.38</v>
      </c>
      <c r="E50" s="25" t="n">
        <v>12.86</v>
      </c>
      <c r="F50" s="25" t="n">
        <v>11.48</v>
      </c>
      <c r="G50" s="25" t="n">
        <v>187.39</v>
      </c>
      <c r="H50" s="26" t="n">
        <v>468</v>
      </c>
      <c r="I50" s="29" t="n">
        <v>35</v>
      </c>
      <c r="J50" s="22" t="s">
        <v>14</v>
      </c>
      <c r="K50" s="23" t="s">
        <v>50</v>
      </c>
      <c r="L50" s="26" t="n">
        <v>200</v>
      </c>
      <c r="M50" s="32" t="n">
        <v>12.62</v>
      </c>
      <c r="N50" s="32" t="n">
        <v>11.87</v>
      </c>
      <c r="O50" s="32" t="n">
        <v>24</v>
      </c>
      <c r="P50" s="32" t="n">
        <v>208</v>
      </c>
      <c r="Q50" s="26" t="n">
        <v>302</v>
      </c>
      <c r="R50" s="60" t="n">
        <v>22.8</v>
      </c>
    </row>
    <row r="51" customFormat="false" ht="21.75" hidden="false" customHeight="true" outlineLevel="0" collapsed="false">
      <c r="A51" s="30"/>
      <c r="B51" s="23" t="s">
        <v>51</v>
      </c>
      <c r="C51" s="26" t="n">
        <v>150</v>
      </c>
      <c r="D51" s="32" t="n">
        <v>5.32</v>
      </c>
      <c r="E51" s="32" t="n">
        <v>5.52</v>
      </c>
      <c r="F51" s="32" t="n">
        <v>26.8</v>
      </c>
      <c r="G51" s="32" t="n">
        <v>182.19</v>
      </c>
      <c r="H51" s="26" t="n">
        <v>332</v>
      </c>
      <c r="I51" s="29" t="n">
        <v>17.5</v>
      </c>
      <c r="J51" s="30"/>
      <c r="K51" s="23" t="s">
        <v>52</v>
      </c>
      <c r="L51" s="26" t="n">
        <v>50</v>
      </c>
      <c r="M51" s="32" t="n">
        <v>5.84</v>
      </c>
      <c r="N51" s="32" t="n">
        <v>8.24</v>
      </c>
      <c r="O51" s="32" t="n">
        <v>20.65</v>
      </c>
      <c r="P51" s="32" t="n">
        <v>152.97</v>
      </c>
      <c r="Q51" s="26"/>
      <c r="R51" s="60" t="n">
        <v>31</v>
      </c>
    </row>
    <row r="52" customFormat="false" ht="22.5" hidden="false" customHeight="true" outlineLevel="0" collapsed="false">
      <c r="A52" s="30"/>
      <c r="B52" s="23" t="s">
        <v>44</v>
      </c>
      <c r="C52" s="24" t="n">
        <v>20</v>
      </c>
      <c r="D52" s="25" t="n">
        <v>0.07</v>
      </c>
      <c r="E52" s="25" t="n">
        <v>0.49</v>
      </c>
      <c r="F52" s="25" t="n">
        <v>1.78</v>
      </c>
      <c r="G52" s="25" t="n">
        <v>14</v>
      </c>
      <c r="H52" s="26" t="n">
        <v>587</v>
      </c>
      <c r="I52" s="29" t="n">
        <v>2.5</v>
      </c>
      <c r="J52" s="30"/>
      <c r="K52" s="23" t="s">
        <v>20</v>
      </c>
      <c r="L52" s="24" t="s">
        <v>21</v>
      </c>
      <c r="M52" s="25" t="n">
        <v>0.19</v>
      </c>
      <c r="N52" s="25" t="n">
        <v>0.04</v>
      </c>
      <c r="O52" s="25" t="n">
        <v>10.98</v>
      </c>
      <c r="P52" s="25" t="n">
        <v>43.9</v>
      </c>
      <c r="Q52" s="26" t="n">
        <v>685</v>
      </c>
      <c r="R52" s="29" t="n">
        <v>3.2</v>
      </c>
    </row>
    <row r="53" customFormat="false" ht="24" hidden="false" customHeight="true" outlineLevel="0" collapsed="false">
      <c r="A53" s="30"/>
      <c r="B53" s="23" t="s">
        <v>46</v>
      </c>
      <c r="C53" s="24" t="n">
        <v>30</v>
      </c>
      <c r="D53" s="25" t="n">
        <v>0.38</v>
      </c>
      <c r="E53" s="25" t="n">
        <v>0.07</v>
      </c>
      <c r="F53" s="25" t="n">
        <v>1.3</v>
      </c>
      <c r="G53" s="25" t="n">
        <v>7.32</v>
      </c>
      <c r="H53" s="62" t="n">
        <v>45</v>
      </c>
      <c r="I53" s="60" t="n">
        <v>7.8</v>
      </c>
      <c r="J53" s="30"/>
      <c r="K53" s="23" t="s">
        <v>53</v>
      </c>
      <c r="L53" s="24" t="n">
        <v>120</v>
      </c>
      <c r="M53" s="25" t="n">
        <v>1.8</v>
      </c>
      <c r="N53" s="25" t="n">
        <v>0</v>
      </c>
      <c r="O53" s="25" t="n">
        <v>26.88</v>
      </c>
      <c r="P53" s="25" t="n">
        <v>114.72</v>
      </c>
      <c r="Q53" s="26" t="n">
        <v>386</v>
      </c>
      <c r="R53" s="29" t="n">
        <v>18</v>
      </c>
    </row>
    <row r="54" customFormat="false" ht="35.25" hidden="false" customHeight="true" outlineLevel="0" collapsed="false">
      <c r="A54" s="30"/>
      <c r="B54" s="23" t="s">
        <v>24</v>
      </c>
      <c r="C54" s="24" t="n">
        <v>200</v>
      </c>
      <c r="D54" s="25" t="n">
        <v>0.3</v>
      </c>
      <c r="E54" s="25" t="n">
        <v>0.05</v>
      </c>
      <c r="F54" s="25" t="n">
        <v>15.2</v>
      </c>
      <c r="G54" s="25" t="n">
        <v>60</v>
      </c>
      <c r="H54" s="26" t="n">
        <v>686</v>
      </c>
      <c r="I54" s="29" t="n">
        <v>8.5</v>
      </c>
      <c r="J54" s="30"/>
      <c r="K54" s="23"/>
      <c r="L54" s="24"/>
      <c r="M54" s="25"/>
      <c r="N54" s="25"/>
      <c r="O54" s="25"/>
      <c r="P54" s="25"/>
      <c r="Q54" s="26"/>
      <c r="R54" s="29"/>
    </row>
    <row r="55" customFormat="false" ht="27" hidden="false" customHeight="true" outlineLevel="0" collapsed="false">
      <c r="A55" s="30"/>
      <c r="B55" s="23" t="s">
        <v>23</v>
      </c>
      <c r="C55" s="24" t="n">
        <v>40</v>
      </c>
      <c r="D55" s="25" t="n">
        <v>3.04</v>
      </c>
      <c r="E55" s="25" t="n">
        <v>0.32</v>
      </c>
      <c r="F55" s="25" t="n">
        <v>23.2</v>
      </c>
      <c r="G55" s="25" t="n">
        <v>104.5</v>
      </c>
      <c r="H55" s="26"/>
      <c r="I55" s="29" t="n">
        <v>3.7</v>
      </c>
      <c r="J55" s="30"/>
      <c r="K55" s="23"/>
      <c r="L55" s="24"/>
      <c r="M55" s="25"/>
      <c r="N55" s="25"/>
      <c r="O55" s="25"/>
      <c r="P55" s="25"/>
      <c r="Q55" s="26"/>
      <c r="R55" s="29"/>
    </row>
    <row r="56" customFormat="false" ht="28.5" hidden="false" customHeight="true" outlineLevel="0" collapsed="false">
      <c r="A56" s="34" t="s">
        <v>26</v>
      </c>
      <c r="B56" s="35"/>
      <c r="C56" s="36" t="n">
        <f aca="false">SUM(C50:C55)</f>
        <v>520</v>
      </c>
      <c r="D56" s="37" t="n">
        <f aca="false">SUM(D50:D55)</f>
        <v>19.49</v>
      </c>
      <c r="E56" s="37" t="n">
        <f aca="false">SUM(E50:E55)</f>
        <v>19.31</v>
      </c>
      <c r="F56" s="37" t="n">
        <f aca="false">SUM(F50:F55)</f>
        <v>79.76</v>
      </c>
      <c r="G56" s="37" t="n">
        <f aca="false">SUM(G50:G55)</f>
        <v>555.4</v>
      </c>
      <c r="H56" s="36"/>
      <c r="I56" s="40" t="n">
        <f aca="false">SUM(I50:I55)</f>
        <v>75</v>
      </c>
      <c r="J56" s="34" t="s">
        <v>26</v>
      </c>
      <c r="K56" s="35"/>
      <c r="L56" s="36" t="n">
        <v>582</v>
      </c>
      <c r="M56" s="37" t="n">
        <f aca="false">SUM(M50:M55)</f>
        <v>20.45</v>
      </c>
      <c r="N56" s="37" t="n">
        <f aca="false">SUM(N50:N55)</f>
        <v>20.15</v>
      </c>
      <c r="O56" s="37" t="n">
        <f aca="false">SUM(O50:O55)</f>
        <v>82.51</v>
      </c>
      <c r="P56" s="37" t="n">
        <f aca="false">SUM(P50:P55)</f>
        <v>519.59</v>
      </c>
      <c r="Q56" s="38"/>
      <c r="R56" s="40" t="n">
        <f aca="false">SUM(R50:R55)</f>
        <v>75</v>
      </c>
    </row>
    <row r="57" customFormat="false" ht="28.5" hidden="false" customHeight="true" outlineLevel="0" collapsed="false">
      <c r="A57" s="124" t="s">
        <v>81</v>
      </c>
      <c r="B57" s="23" t="s">
        <v>102</v>
      </c>
      <c r="C57" s="26" t="n">
        <v>200</v>
      </c>
      <c r="D57" s="32" t="n">
        <v>4.8</v>
      </c>
      <c r="E57" s="32" t="n">
        <v>6.71</v>
      </c>
      <c r="F57" s="32" t="n">
        <v>10.4</v>
      </c>
      <c r="G57" s="32" t="n">
        <v>195</v>
      </c>
      <c r="H57" s="26" t="n">
        <v>110</v>
      </c>
      <c r="I57" s="60" t="n">
        <v>21.17</v>
      </c>
      <c r="J57" s="124" t="s">
        <v>81</v>
      </c>
      <c r="K57" s="133" t="s">
        <v>107</v>
      </c>
      <c r="L57" s="134" t="n">
        <v>200</v>
      </c>
      <c r="M57" s="127" t="n">
        <v>4.37</v>
      </c>
      <c r="N57" s="127" t="n">
        <v>5.88</v>
      </c>
      <c r="O57" s="127" t="n">
        <v>24.66</v>
      </c>
      <c r="P57" s="127" t="n">
        <v>119.6</v>
      </c>
      <c r="Q57" s="134" t="n">
        <v>148</v>
      </c>
      <c r="R57" s="135" t="n">
        <v>16.5</v>
      </c>
    </row>
    <row r="58" customFormat="false" ht="25.5" hidden="false" customHeight="true" outlineLevel="0" collapsed="false">
      <c r="A58" s="136"/>
      <c r="B58" s="133" t="s">
        <v>108</v>
      </c>
      <c r="C58" s="134" t="n">
        <v>230</v>
      </c>
      <c r="D58" s="127" t="n">
        <v>11.22</v>
      </c>
      <c r="E58" s="127" t="n">
        <v>13.26</v>
      </c>
      <c r="F58" s="127" t="n">
        <v>32.1</v>
      </c>
      <c r="G58" s="127" t="n">
        <v>281.31</v>
      </c>
      <c r="H58" s="134" t="s">
        <v>109</v>
      </c>
      <c r="I58" s="135" t="n">
        <v>51.43</v>
      </c>
      <c r="J58" s="53"/>
      <c r="K58" s="137" t="s">
        <v>110</v>
      </c>
      <c r="L58" s="138" t="s">
        <v>78</v>
      </c>
      <c r="M58" s="139" t="n">
        <v>12.64</v>
      </c>
      <c r="N58" s="139" t="n">
        <v>8.95</v>
      </c>
      <c r="O58" s="139" t="n">
        <v>7.85</v>
      </c>
      <c r="P58" s="139" t="n">
        <v>219</v>
      </c>
      <c r="Q58" s="134" t="n">
        <v>437</v>
      </c>
      <c r="R58" s="140" t="n">
        <v>51.7</v>
      </c>
    </row>
    <row r="59" customFormat="false" ht="26.25" hidden="false" customHeight="true" outlineLevel="0" collapsed="false">
      <c r="A59" s="136"/>
      <c r="B59" s="133" t="s">
        <v>111</v>
      </c>
      <c r="C59" s="138" t="n">
        <v>60</v>
      </c>
      <c r="D59" s="127" t="n">
        <v>0.8</v>
      </c>
      <c r="E59" s="127" t="n">
        <v>0.1</v>
      </c>
      <c r="F59" s="127" t="n">
        <v>2.8</v>
      </c>
      <c r="G59" s="127" t="n">
        <v>15</v>
      </c>
      <c r="H59" s="134"/>
      <c r="I59" s="140" t="n">
        <v>16.2</v>
      </c>
      <c r="J59" s="53"/>
      <c r="K59" s="23" t="s">
        <v>59</v>
      </c>
      <c r="L59" s="24" t="n">
        <v>150</v>
      </c>
      <c r="M59" s="25" t="n">
        <v>2.3</v>
      </c>
      <c r="N59" s="25" t="n">
        <v>8.08</v>
      </c>
      <c r="O59" s="25" t="n">
        <v>43.18</v>
      </c>
      <c r="P59" s="25" t="n">
        <v>197.83</v>
      </c>
      <c r="Q59" s="26" t="n">
        <v>510</v>
      </c>
      <c r="R59" s="29" t="n">
        <v>12.8</v>
      </c>
    </row>
    <row r="60" customFormat="false" ht="24.75" hidden="false" customHeight="true" outlineLevel="0" collapsed="false">
      <c r="A60" s="136"/>
      <c r="B60" s="137" t="s">
        <v>90</v>
      </c>
      <c r="C60" s="134" t="n">
        <v>200</v>
      </c>
      <c r="D60" s="127" t="n">
        <v>0.47</v>
      </c>
      <c r="E60" s="127" t="n">
        <v>0</v>
      </c>
      <c r="F60" s="127" t="n">
        <v>19.78</v>
      </c>
      <c r="G60" s="127" t="n">
        <v>112.68</v>
      </c>
      <c r="H60" s="134" t="n">
        <v>639</v>
      </c>
      <c r="I60" s="135" t="n">
        <v>5.5</v>
      </c>
      <c r="J60" s="53"/>
      <c r="K60" s="23" t="s">
        <v>46</v>
      </c>
      <c r="L60" s="24" t="n">
        <v>30</v>
      </c>
      <c r="M60" s="25" t="n">
        <v>0.38</v>
      </c>
      <c r="N60" s="25" t="n">
        <v>0.07</v>
      </c>
      <c r="O60" s="25" t="n">
        <v>1.3</v>
      </c>
      <c r="P60" s="25" t="n">
        <v>7.32</v>
      </c>
      <c r="Q60" s="62" t="n">
        <v>45</v>
      </c>
      <c r="R60" s="60" t="n">
        <v>7.8</v>
      </c>
    </row>
    <row r="61" customFormat="false" ht="24" hidden="false" customHeight="true" outlineLevel="0" collapsed="false">
      <c r="A61" s="136"/>
      <c r="B61" s="23" t="s">
        <v>23</v>
      </c>
      <c r="C61" s="24" t="n">
        <v>40</v>
      </c>
      <c r="D61" s="25" t="n">
        <v>3.04</v>
      </c>
      <c r="E61" s="25" t="n">
        <v>0.32</v>
      </c>
      <c r="F61" s="25" t="n">
        <v>23.2</v>
      </c>
      <c r="G61" s="25" t="n">
        <v>104.5</v>
      </c>
      <c r="H61" s="26"/>
      <c r="I61" s="29" t="n">
        <v>3.7</v>
      </c>
      <c r="J61" s="53"/>
      <c r="K61" s="137" t="s">
        <v>90</v>
      </c>
      <c r="L61" s="134" t="n">
        <v>200</v>
      </c>
      <c r="M61" s="127" t="n">
        <v>0.47</v>
      </c>
      <c r="N61" s="127" t="n">
        <v>0</v>
      </c>
      <c r="O61" s="127" t="n">
        <v>19.78</v>
      </c>
      <c r="P61" s="127" t="n">
        <v>112.68</v>
      </c>
      <c r="Q61" s="134" t="n">
        <v>639</v>
      </c>
      <c r="R61" s="135" t="n">
        <v>5.5</v>
      </c>
    </row>
    <row r="62" customFormat="false" ht="24" hidden="false" customHeight="true" outlineLevel="0" collapsed="false">
      <c r="A62" s="136"/>
      <c r="B62" s="133"/>
      <c r="C62" s="24"/>
      <c r="D62" s="25"/>
      <c r="E62" s="25"/>
      <c r="F62" s="25"/>
      <c r="G62" s="25"/>
      <c r="H62" s="26"/>
      <c r="I62" s="29"/>
      <c r="J62" s="53"/>
      <c r="K62" s="23" t="s">
        <v>23</v>
      </c>
      <c r="L62" s="24" t="n">
        <v>40</v>
      </c>
      <c r="M62" s="25" t="n">
        <v>3.04</v>
      </c>
      <c r="N62" s="25" t="n">
        <v>0.32</v>
      </c>
      <c r="O62" s="25" t="n">
        <v>23.2</v>
      </c>
      <c r="P62" s="25" t="n">
        <v>104.5</v>
      </c>
      <c r="Q62" s="26"/>
      <c r="R62" s="29" t="n">
        <v>3.7</v>
      </c>
    </row>
    <row r="63" customFormat="false" ht="24" hidden="false" customHeight="true" outlineLevel="0" collapsed="false">
      <c r="A63" s="141" t="s">
        <v>91</v>
      </c>
      <c r="B63" s="142"/>
      <c r="C63" s="143" t="n">
        <f aca="false">SUM(C57:C62)</f>
        <v>730</v>
      </c>
      <c r="D63" s="143" t="n">
        <f aca="false">SUM(D57:D62)</f>
        <v>20.33</v>
      </c>
      <c r="E63" s="143" t="n">
        <f aca="false">SUM(E57:E62)</f>
        <v>20.39</v>
      </c>
      <c r="F63" s="143" t="n">
        <f aca="false">SUM(F57:F62)</f>
        <v>88.28</v>
      </c>
      <c r="G63" s="143" t="n">
        <f aca="false">SUM(G57:G62)</f>
        <v>708.49</v>
      </c>
      <c r="H63" s="134"/>
      <c r="I63" s="144" t="n">
        <f aca="false">SUM(I57:I62)</f>
        <v>98</v>
      </c>
      <c r="J63" s="141" t="s">
        <v>91</v>
      </c>
      <c r="K63" s="133"/>
      <c r="L63" s="145" t="n">
        <v>710</v>
      </c>
      <c r="M63" s="161" t="n">
        <f aca="false">SUM(M57:M62)</f>
        <v>23.2</v>
      </c>
      <c r="N63" s="161" t="n">
        <f aca="false">SUM(N57:N62)</f>
        <v>23.3</v>
      </c>
      <c r="O63" s="161" t="n">
        <f aca="false">SUM(O57:O62)</f>
        <v>119.97</v>
      </c>
      <c r="P63" s="161" t="n">
        <f aca="false">SUM(P57:P62)</f>
        <v>760.93</v>
      </c>
      <c r="Q63" s="127"/>
      <c r="R63" s="146" t="n">
        <f aca="false">SUM(R57:R62)</f>
        <v>98</v>
      </c>
    </row>
    <row r="64" customFormat="false" ht="22.5" hidden="false" customHeight="true" outlineLevel="0" collapsed="false">
      <c r="A64" s="141" t="s">
        <v>92</v>
      </c>
      <c r="B64" s="142"/>
      <c r="C64" s="143" t="n">
        <f aca="false">C63+C56</f>
        <v>1250</v>
      </c>
      <c r="D64" s="143" t="n">
        <f aca="false">D63+D56</f>
        <v>39.82</v>
      </c>
      <c r="E64" s="143" t="n">
        <f aca="false">E63+E56</f>
        <v>39.7</v>
      </c>
      <c r="F64" s="143" t="n">
        <f aca="false">F63+F56</f>
        <v>168.04</v>
      </c>
      <c r="G64" s="143" t="n">
        <f aca="false">G63+G56</f>
        <v>1263.89</v>
      </c>
      <c r="H64" s="134"/>
      <c r="I64" s="144" t="n">
        <f aca="false">I56+I63</f>
        <v>173</v>
      </c>
      <c r="J64" s="141" t="s">
        <v>92</v>
      </c>
      <c r="K64" s="142"/>
      <c r="L64" s="145" t="n">
        <f aca="false">L56+L63</f>
        <v>1292</v>
      </c>
      <c r="M64" s="145" t="n">
        <f aca="false">M56+M63</f>
        <v>43.65</v>
      </c>
      <c r="N64" s="145" t="n">
        <f aca="false">N56+N63</f>
        <v>43.45</v>
      </c>
      <c r="O64" s="145" t="n">
        <f aca="false">O56+O63</f>
        <v>202.48</v>
      </c>
      <c r="P64" s="145" t="n">
        <f aca="false">P56+P63</f>
        <v>1280.52</v>
      </c>
      <c r="Q64" s="145"/>
      <c r="R64" s="146" t="n">
        <f aca="false">R56+R63</f>
        <v>173</v>
      </c>
    </row>
    <row r="65" customFormat="false" ht="40.5" hidden="false" customHeight="true" outlineLevel="0" collapsed="false">
      <c r="A65" s="124" t="s">
        <v>54</v>
      </c>
      <c r="B65" s="125"/>
      <c r="C65" s="126"/>
      <c r="D65" s="127"/>
      <c r="E65" s="127"/>
      <c r="F65" s="127"/>
      <c r="G65" s="128"/>
      <c r="H65" s="126"/>
      <c r="I65" s="129"/>
      <c r="J65" s="124" t="s">
        <v>55</v>
      </c>
      <c r="K65" s="125"/>
      <c r="L65" s="126"/>
      <c r="M65" s="127"/>
      <c r="N65" s="127"/>
      <c r="O65" s="127"/>
      <c r="P65" s="128"/>
      <c r="Q65" s="126"/>
      <c r="R65" s="129"/>
    </row>
    <row r="66" customFormat="false" ht="24" hidden="false" customHeight="true" outlineLevel="0" collapsed="false">
      <c r="A66" s="22" t="s">
        <v>14</v>
      </c>
      <c r="B66" s="23" t="s">
        <v>56</v>
      </c>
      <c r="C66" s="26" t="s">
        <v>78</v>
      </c>
      <c r="D66" s="32" t="n">
        <v>12.97</v>
      </c>
      <c r="E66" s="32" t="n">
        <v>13.64</v>
      </c>
      <c r="F66" s="32" t="n">
        <v>6.83</v>
      </c>
      <c r="G66" s="32" t="n">
        <v>198.11</v>
      </c>
      <c r="H66" s="26" t="n">
        <v>437</v>
      </c>
      <c r="I66" s="60" t="n">
        <v>48.55</v>
      </c>
      <c r="J66" s="22" t="s">
        <v>14</v>
      </c>
      <c r="K66" s="23" t="s">
        <v>58</v>
      </c>
      <c r="L66" s="26" t="s">
        <v>57</v>
      </c>
      <c r="M66" s="32" t="n">
        <v>10.62</v>
      </c>
      <c r="N66" s="32" t="n">
        <v>13.81</v>
      </c>
      <c r="O66" s="32" t="n">
        <v>14.92</v>
      </c>
      <c r="P66" s="32" t="n">
        <v>199.4</v>
      </c>
      <c r="Q66" s="26" t="n">
        <v>433</v>
      </c>
      <c r="R66" s="60" t="n">
        <v>46.1</v>
      </c>
    </row>
    <row r="67" customFormat="false" ht="23.25" hidden="false" customHeight="true" outlineLevel="0" collapsed="false">
      <c r="A67" s="30"/>
      <c r="B67" s="23" t="s">
        <v>59</v>
      </c>
      <c r="C67" s="24" t="n">
        <v>150</v>
      </c>
      <c r="D67" s="25" t="n">
        <v>2.9</v>
      </c>
      <c r="E67" s="25" t="n">
        <v>5.7</v>
      </c>
      <c r="F67" s="25" t="n">
        <v>35.18</v>
      </c>
      <c r="G67" s="25" t="n">
        <v>225.8</v>
      </c>
      <c r="H67" s="26" t="n">
        <v>510</v>
      </c>
      <c r="I67" s="29" t="n">
        <v>12.8</v>
      </c>
      <c r="J67" s="30"/>
      <c r="K67" s="23" t="s">
        <v>51</v>
      </c>
      <c r="L67" s="26" t="n">
        <v>150</v>
      </c>
      <c r="M67" s="32" t="n">
        <v>5.32</v>
      </c>
      <c r="N67" s="32" t="n">
        <v>5.52</v>
      </c>
      <c r="O67" s="32" t="n">
        <v>26.8</v>
      </c>
      <c r="P67" s="32" t="n">
        <v>182.19</v>
      </c>
      <c r="Q67" s="26" t="n">
        <v>332</v>
      </c>
      <c r="R67" s="29" t="n">
        <v>17.5</v>
      </c>
    </row>
    <row r="68" customFormat="false" ht="20.25" hidden="false" customHeight="true" outlineLevel="0" collapsed="false">
      <c r="A68" s="30"/>
      <c r="B68" s="23" t="s">
        <v>60</v>
      </c>
      <c r="C68" s="24" t="n">
        <v>25</v>
      </c>
      <c r="D68" s="25" t="n">
        <v>0.33</v>
      </c>
      <c r="E68" s="32" t="n">
        <v>0.04</v>
      </c>
      <c r="F68" s="32" t="n">
        <v>1.17</v>
      </c>
      <c r="G68" s="32" t="n">
        <v>6.25</v>
      </c>
      <c r="H68" s="32"/>
      <c r="I68" s="60" t="n">
        <v>6.75</v>
      </c>
      <c r="J68" s="30"/>
      <c r="K68" s="23" t="s">
        <v>61</v>
      </c>
      <c r="L68" s="24" t="n">
        <v>30</v>
      </c>
      <c r="M68" s="25" t="n">
        <v>0.45</v>
      </c>
      <c r="N68" s="32" t="n">
        <v>0.05</v>
      </c>
      <c r="O68" s="32" t="n">
        <v>2.6</v>
      </c>
      <c r="P68" s="32" t="n">
        <v>12.6</v>
      </c>
      <c r="Q68" s="32" t="s">
        <v>62</v>
      </c>
      <c r="R68" s="60" t="n">
        <v>4.5</v>
      </c>
    </row>
    <row r="69" customFormat="false" ht="21" hidden="false" customHeight="true" outlineLevel="0" collapsed="false">
      <c r="A69" s="30"/>
      <c r="B69" s="23" t="s">
        <v>20</v>
      </c>
      <c r="C69" s="24" t="s">
        <v>21</v>
      </c>
      <c r="D69" s="25" t="n">
        <v>0.19</v>
      </c>
      <c r="E69" s="25" t="n">
        <v>0.04</v>
      </c>
      <c r="F69" s="25" t="n">
        <v>10.98</v>
      </c>
      <c r="G69" s="25" t="n">
        <v>43.9</v>
      </c>
      <c r="H69" s="26" t="n">
        <v>685</v>
      </c>
      <c r="I69" s="29" t="n">
        <v>3.2</v>
      </c>
      <c r="J69" s="30"/>
      <c r="K69" s="23" t="s">
        <v>20</v>
      </c>
      <c r="L69" s="24" t="s">
        <v>21</v>
      </c>
      <c r="M69" s="25" t="n">
        <v>0.19</v>
      </c>
      <c r="N69" s="25" t="n">
        <v>0.04</v>
      </c>
      <c r="O69" s="25" t="n">
        <v>10.98</v>
      </c>
      <c r="P69" s="25" t="n">
        <v>43.9</v>
      </c>
      <c r="Q69" s="26" t="n">
        <v>685</v>
      </c>
      <c r="R69" s="29" t="n">
        <v>3.2</v>
      </c>
    </row>
    <row r="70" customFormat="false" ht="22.5" hidden="false" customHeight="true" outlineLevel="0" collapsed="false">
      <c r="A70" s="30"/>
      <c r="B70" s="23" t="s">
        <v>23</v>
      </c>
      <c r="C70" s="24" t="n">
        <v>40</v>
      </c>
      <c r="D70" s="25" t="n">
        <v>3.04</v>
      </c>
      <c r="E70" s="25" t="n">
        <v>0.32</v>
      </c>
      <c r="F70" s="25" t="n">
        <v>23.2</v>
      </c>
      <c r="G70" s="25" t="n">
        <v>104.5</v>
      </c>
      <c r="H70" s="26"/>
      <c r="I70" s="29" t="n">
        <v>3.7</v>
      </c>
      <c r="J70" s="30"/>
      <c r="K70" s="23" t="s">
        <v>23</v>
      </c>
      <c r="L70" s="24" t="n">
        <v>40</v>
      </c>
      <c r="M70" s="25" t="n">
        <v>3.04</v>
      </c>
      <c r="N70" s="25" t="n">
        <v>0.32</v>
      </c>
      <c r="O70" s="25" t="n">
        <v>23.2</v>
      </c>
      <c r="P70" s="25" t="n">
        <v>104.5</v>
      </c>
      <c r="Q70" s="26"/>
      <c r="R70" s="29" t="n">
        <v>3.7</v>
      </c>
    </row>
    <row r="71" customFormat="false" ht="26.25" hidden="false" customHeight="true" outlineLevel="0" collapsed="false">
      <c r="A71" s="34" t="s">
        <v>26</v>
      </c>
      <c r="B71" s="35"/>
      <c r="C71" s="36" t="n">
        <v>507</v>
      </c>
      <c r="D71" s="37" t="n">
        <f aca="false">SUM(D65:D70)</f>
        <v>19.43</v>
      </c>
      <c r="E71" s="37" t="n">
        <f aca="false">SUM(E65:E70)</f>
        <v>19.74</v>
      </c>
      <c r="F71" s="37" t="n">
        <f aca="false">SUM(F65:F70)</f>
        <v>77.36</v>
      </c>
      <c r="G71" s="37" t="n">
        <f aca="false">SUM(G65:G70)</f>
        <v>578.56</v>
      </c>
      <c r="H71" s="26"/>
      <c r="I71" s="40" t="n">
        <f aca="false">SUM(I66:I70)</f>
        <v>75</v>
      </c>
      <c r="J71" s="34" t="s">
        <v>26</v>
      </c>
      <c r="K71" s="35"/>
      <c r="L71" s="36" t="n">
        <v>512</v>
      </c>
      <c r="M71" s="37" t="n">
        <f aca="false">SUM(M66:M70)</f>
        <v>19.62</v>
      </c>
      <c r="N71" s="37" t="n">
        <f aca="false">SUM(N66:N70)</f>
        <v>19.74</v>
      </c>
      <c r="O71" s="37" t="n">
        <f aca="false">SUM(O66:O70)</f>
        <v>78.5</v>
      </c>
      <c r="P71" s="37" t="n">
        <f aca="false">SUM(P66:P70)</f>
        <v>542.59</v>
      </c>
      <c r="Q71" s="36"/>
      <c r="R71" s="40" t="n">
        <f aca="false">SUM(R66:R70)</f>
        <v>75</v>
      </c>
    </row>
    <row r="72" customFormat="false" ht="37.5" hidden="false" customHeight="false" outlineLevel="0" collapsed="false">
      <c r="A72" s="124" t="s">
        <v>81</v>
      </c>
      <c r="B72" s="162" t="s">
        <v>112</v>
      </c>
      <c r="C72" s="163" t="n">
        <v>200</v>
      </c>
      <c r="D72" s="164" t="n">
        <v>4.93</v>
      </c>
      <c r="E72" s="164" t="n">
        <v>4.33</v>
      </c>
      <c r="F72" s="164" t="n">
        <v>21.22</v>
      </c>
      <c r="G72" s="164" t="n">
        <v>166.88</v>
      </c>
      <c r="H72" s="163" t="n">
        <v>138</v>
      </c>
      <c r="I72" s="165" t="n">
        <v>17.45</v>
      </c>
      <c r="J72" s="124" t="s">
        <v>81</v>
      </c>
      <c r="K72" s="162" t="s">
        <v>113</v>
      </c>
      <c r="L72" s="163" t="n">
        <v>200</v>
      </c>
      <c r="M72" s="164" t="n">
        <v>6.02</v>
      </c>
      <c r="N72" s="164" t="n">
        <v>8.21</v>
      </c>
      <c r="O72" s="164" t="n">
        <v>17.24</v>
      </c>
      <c r="P72" s="164" t="n">
        <v>165.06</v>
      </c>
      <c r="Q72" s="163" t="n">
        <v>140</v>
      </c>
      <c r="R72" s="165" t="n">
        <v>20.04</v>
      </c>
    </row>
    <row r="73" customFormat="false" ht="36" hidden="false" customHeight="true" outlineLevel="0" collapsed="false">
      <c r="A73" s="136"/>
      <c r="B73" s="133" t="s">
        <v>114</v>
      </c>
      <c r="C73" s="138" t="n">
        <v>90</v>
      </c>
      <c r="D73" s="139" t="n">
        <v>10.1</v>
      </c>
      <c r="E73" s="139" t="n">
        <v>9.81</v>
      </c>
      <c r="F73" s="139" t="n">
        <v>6.1</v>
      </c>
      <c r="G73" s="139" t="n">
        <v>190</v>
      </c>
      <c r="H73" s="134" t="n">
        <v>455</v>
      </c>
      <c r="I73" s="140" t="n">
        <v>47.06</v>
      </c>
      <c r="J73" s="53"/>
      <c r="K73" s="133" t="s">
        <v>115</v>
      </c>
      <c r="L73" s="134" t="n">
        <v>80</v>
      </c>
      <c r="M73" s="127" t="n">
        <v>10.77</v>
      </c>
      <c r="N73" s="127" t="n">
        <v>10.46</v>
      </c>
      <c r="O73" s="127" t="n">
        <v>38.51</v>
      </c>
      <c r="P73" s="127" t="n">
        <v>170.67</v>
      </c>
      <c r="Q73" s="134" t="n">
        <v>454</v>
      </c>
      <c r="R73" s="135" t="n">
        <v>44.28</v>
      </c>
    </row>
    <row r="74" customFormat="false" ht="22.5" hidden="false" customHeight="true" outlineLevel="0" collapsed="false">
      <c r="A74" s="136"/>
      <c r="B74" s="23" t="s">
        <v>116</v>
      </c>
      <c r="C74" s="26" t="n">
        <v>150</v>
      </c>
      <c r="D74" s="32" t="n">
        <v>4.86</v>
      </c>
      <c r="E74" s="32" t="n">
        <v>6.81</v>
      </c>
      <c r="F74" s="32" t="n">
        <v>23.01</v>
      </c>
      <c r="G74" s="32" t="n">
        <v>180.55</v>
      </c>
      <c r="H74" s="26" t="n">
        <v>351</v>
      </c>
      <c r="I74" s="60" t="n">
        <v>23.6</v>
      </c>
      <c r="J74" s="30"/>
      <c r="K74" s="133" t="s">
        <v>117</v>
      </c>
      <c r="L74" s="26" t="n">
        <v>150</v>
      </c>
      <c r="M74" s="32" t="n">
        <v>6.38</v>
      </c>
      <c r="N74" s="32" t="n">
        <v>6.48</v>
      </c>
      <c r="O74" s="32" t="n">
        <v>35.49</v>
      </c>
      <c r="P74" s="32" t="n">
        <v>225.8</v>
      </c>
      <c r="Q74" s="26" t="n">
        <v>510</v>
      </c>
      <c r="R74" s="60" t="n">
        <v>12.92</v>
      </c>
    </row>
    <row r="75" customFormat="false" ht="23.25" hidden="false" customHeight="true" outlineLevel="0" collapsed="false">
      <c r="A75" s="136"/>
      <c r="B75" s="23" t="s">
        <v>36</v>
      </c>
      <c r="C75" s="24" t="s">
        <v>37</v>
      </c>
      <c r="D75" s="25" t="n">
        <v>0.3</v>
      </c>
      <c r="E75" s="25" t="n">
        <v>0.05</v>
      </c>
      <c r="F75" s="25" t="n">
        <v>15.2</v>
      </c>
      <c r="G75" s="25" t="n">
        <v>60</v>
      </c>
      <c r="H75" s="26" t="n">
        <v>686</v>
      </c>
      <c r="I75" s="29" t="n">
        <v>6.1</v>
      </c>
      <c r="J75" s="53"/>
      <c r="K75" s="23" t="s">
        <v>44</v>
      </c>
      <c r="L75" s="24" t="n">
        <v>20</v>
      </c>
      <c r="M75" s="25" t="n">
        <v>0.07</v>
      </c>
      <c r="N75" s="25" t="n">
        <v>0.49</v>
      </c>
      <c r="O75" s="25" t="n">
        <v>1.78</v>
      </c>
      <c r="P75" s="25" t="n">
        <v>14</v>
      </c>
      <c r="Q75" s="26" t="n">
        <v>587</v>
      </c>
      <c r="R75" s="29" t="n">
        <v>2.5</v>
      </c>
    </row>
    <row r="76" customFormat="false" ht="22.5" hidden="false" customHeight="true" outlineLevel="0" collapsed="false">
      <c r="A76" s="136"/>
      <c r="B76" s="23" t="s">
        <v>23</v>
      </c>
      <c r="C76" s="138" t="n">
        <v>41</v>
      </c>
      <c r="D76" s="139" t="n">
        <v>3.12</v>
      </c>
      <c r="E76" s="139" t="n">
        <v>0.33</v>
      </c>
      <c r="F76" s="139" t="n">
        <v>20.17</v>
      </c>
      <c r="G76" s="139" t="n">
        <v>107.11</v>
      </c>
      <c r="H76" s="134"/>
      <c r="I76" s="140" t="n">
        <v>3.79</v>
      </c>
      <c r="J76" s="53"/>
      <c r="K76" s="137" t="s">
        <v>111</v>
      </c>
      <c r="L76" s="134" t="n">
        <v>30</v>
      </c>
      <c r="M76" s="127" t="n">
        <v>0.56</v>
      </c>
      <c r="N76" s="127" t="n">
        <v>0.12</v>
      </c>
      <c r="O76" s="127" t="n">
        <v>2.87</v>
      </c>
      <c r="P76" s="127" t="n">
        <v>17.9</v>
      </c>
      <c r="Q76" s="134" t="n">
        <v>639</v>
      </c>
      <c r="R76" s="135" t="n">
        <v>7.26</v>
      </c>
    </row>
    <row r="77" customFormat="false" ht="22.5" hidden="false" customHeight="true" outlineLevel="0" collapsed="false">
      <c r="A77" s="136"/>
      <c r="B77" s="142"/>
      <c r="C77" s="143"/>
      <c r="D77" s="160"/>
      <c r="E77" s="160"/>
      <c r="F77" s="160"/>
      <c r="G77" s="160"/>
      <c r="H77" s="134"/>
      <c r="I77" s="144"/>
      <c r="J77" s="53"/>
      <c r="K77" s="63" t="s">
        <v>101</v>
      </c>
      <c r="L77" s="26" t="n">
        <v>200</v>
      </c>
      <c r="M77" s="32" t="n">
        <v>0.12</v>
      </c>
      <c r="N77" s="32" t="n">
        <v>0.02</v>
      </c>
      <c r="O77" s="32" t="n">
        <v>6.74</v>
      </c>
      <c r="P77" s="32" t="n">
        <v>68</v>
      </c>
      <c r="Q77" s="26" t="n">
        <v>699</v>
      </c>
      <c r="R77" s="60" t="n">
        <v>7.3</v>
      </c>
    </row>
    <row r="78" customFormat="false" ht="22.5" hidden="false" customHeight="true" outlineLevel="0" collapsed="false">
      <c r="A78" s="136"/>
      <c r="B78" s="142"/>
      <c r="C78" s="143"/>
      <c r="D78" s="160"/>
      <c r="E78" s="160"/>
      <c r="F78" s="160"/>
      <c r="G78" s="160"/>
      <c r="H78" s="134"/>
      <c r="I78" s="144"/>
      <c r="J78" s="53"/>
      <c r="K78" s="23" t="s">
        <v>23</v>
      </c>
      <c r="L78" s="138" t="n">
        <v>40</v>
      </c>
      <c r="M78" s="139" t="n">
        <v>3.04</v>
      </c>
      <c r="N78" s="139" t="n">
        <v>0.32</v>
      </c>
      <c r="O78" s="139" t="n">
        <v>19.68</v>
      </c>
      <c r="P78" s="139" t="n">
        <v>104.5</v>
      </c>
      <c r="Q78" s="134"/>
      <c r="R78" s="140" t="n">
        <v>3.7</v>
      </c>
    </row>
    <row r="79" customFormat="false" ht="24.75" hidden="false" customHeight="true" outlineLevel="0" collapsed="false">
      <c r="A79" s="141" t="s">
        <v>91</v>
      </c>
      <c r="B79" s="142"/>
      <c r="C79" s="166" t="n">
        <v>700</v>
      </c>
      <c r="D79" s="166" t="n">
        <f aca="false">SUM(D72:D77)</f>
        <v>23.31</v>
      </c>
      <c r="E79" s="166" t="n">
        <f aca="false">SUM(E72:E77)</f>
        <v>21.33</v>
      </c>
      <c r="F79" s="166" t="n">
        <f aca="false">SUM(F72:F77)</f>
        <v>85.7</v>
      </c>
      <c r="G79" s="166" t="n">
        <f aca="false">SUM(G72:G77)</f>
        <v>704.54</v>
      </c>
      <c r="H79" s="166"/>
      <c r="I79" s="144" t="n">
        <f aca="false">SUM(I72:I77)</f>
        <v>98</v>
      </c>
      <c r="J79" s="141" t="s">
        <v>91</v>
      </c>
      <c r="K79" s="133"/>
      <c r="L79" s="143" t="n">
        <f aca="false">SUM(L72:L78)</f>
        <v>720</v>
      </c>
      <c r="M79" s="143" t="n">
        <f aca="false">SUM(M72:M78)</f>
        <v>26.96</v>
      </c>
      <c r="N79" s="143" t="n">
        <f aca="false">SUM(N72:N78)</f>
        <v>26.1</v>
      </c>
      <c r="O79" s="143" t="n">
        <f aca="false">SUM(O72:O78)</f>
        <v>122.31</v>
      </c>
      <c r="P79" s="143" t="n">
        <f aca="false">SUM(P72:P78)</f>
        <v>765.93</v>
      </c>
      <c r="Q79" s="145"/>
      <c r="R79" s="144" t="n">
        <f aca="false">SUM(R72:R78)</f>
        <v>98</v>
      </c>
    </row>
    <row r="80" customFormat="false" ht="20.25" hidden="false" customHeight="true" outlineLevel="0" collapsed="false">
      <c r="A80" s="167" t="s">
        <v>92</v>
      </c>
      <c r="B80" s="168"/>
      <c r="C80" s="169" t="n">
        <f aca="false">C71+C79</f>
        <v>1207</v>
      </c>
      <c r="D80" s="169" t="n">
        <f aca="false">D71+D79</f>
        <v>42.74</v>
      </c>
      <c r="E80" s="169" t="n">
        <f aca="false">E71+E79</f>
        <v>41.07</v>
      </c>
      <c r="F80" s="169" t="n">
        <f aca="false">F71+F79</f>
        <v>163.06</v>
      </c>
      <c r="G80" s="169" t="n">
        <f aca="false">G71+G79</f>
        <v>1283.1</v>
      </c>
      <c r="H80" s="168"/>
      <c r="I80" s="170" t="n">
        <f aca="false">I71+I79</f>
        <v>173</v>
      </c>
      <c r="J80" s="167" t="s">
        <v>92</v>
      </c>
      <c r="K80" s="171"/>
      <c r="L80" s="172" t="n">
        <f aca="false">L71+L79</f>
        <v>1232</v>
      </c>
      <c r="M80" s="172" t="n">
        <f aca="false">M71+M79</f>
        <v>46.58</v>
      </c>
      <c r="N80" s="172" t="n">
        <f aca="false">N71+N79</f>
        <v>45.84</v>
      </c>
      <c r="O80" s="172" t="n">
        <f aca="false">O71+O79</f>
        <v>200.81</v>
      </c>
      <c r="P80" s="172" t="n">
        <f aca="false">P71+P79</f>
        <v>1308.52</v>
      </c>
      <c r="Q80" s="172"/>
      <c r="R80" s="173" t="n">
        <f aca="false">R71+R79</f>
        <v>173</v>
      </c>
    </row>
    <row r="81" customFormat="false" ht="15" hidden="false" customHeight="false" outlineLevel="0" collapsed="false">
      <c r="A81" s="100"/>
      <c r="B81" s="174"/>
      <c r="C81" s="174"/>
      <c r="D81" s="175"/>
      <c r="E81" s="175"/>
      <c r="F81" s="175"/>
      <c r="G81" s="175"/>
      <c r="H81" s="174"/>
      <c r="I81" s="174"/>
      <c r="J81" s="174"/>
      <c r="K81" s="174"/>
      <c r="L81" s="174"/>
      <c r="M81" s="175"/>
      <c r="N81" s="175"/>
      <c r="O81" s="175"/>
      <c r="P81" s="175"/>
      <c r="Q81" s="174"/>
      <c r="R81" s="174"/>
    </row>
    <row r="82" customFormat="false" ht="18.75" hidden="false" customHeight="false" outlineLevel="0" collapsed="false">
      <c r="A82" s="100"/>
      <c r="B82" s="83" t="s">
        <v>63</v>
      </c>
      <c r="D82" s="176" t="n">
        <f aca="false">D17+D33+D48+D64+D80</f>
        <v>210.73</v>
      </c>
      <c r="E82" s="176" t="n">
        <f aca="false">E17+E33+E48+E64+E80</f>
        <v>204.97</v>
      </c>
      <c r="F82" s="176" t="n">
        <f aca="false">F17+F33+F48+F64+F80</f>
        <v>848.78</v>
      </c>
      <c r="G82" s="176" t="n">
        <f aca="false">G17+G33+G48+G64+G80</f>
        <v>6403.35</v>
      </c>
      <c r="J82" s="174"/>
      <c r="K82" s="177" t="s">
        <v>118</v>
      </c>
      <c r="L82" s="174"/>
      <c r="M82" s="178" t="n">
        <f aca="false">D17+D33+D48+D64+D80+M17+M33+M48+M64+M80</f>
        <v>428.04</v>
      </c>
      <c r="N82" s="178" t="n">
        <f aca="false">E17+E33+E48+E64+E80+N17+N33+N48+N64+N80</f>
        <v>416.59</v>
      </c>
      <c r="O82" s="178" t="n">
        <f aca="false">F17+F33+F48+F64+F80+O17+O33+O48+O64+O80</f>
        <v>1779.59</v>
      </c>
      <c r="P82" s="178" t="n">
        <f aca="false">G17+G33+G48+G64+G80+P17+P33+P48+P64+P80</f>
        <v>12839.72</v>
      </c>
      <c r="Q82" s="174"/>
      <c r="R82" s="174"/>
    </row>
    <row r="83" customFormat="false" ht="18.75" hidden="false" customHeight="false" outlineLevel="0" collapsed="false">
      <c r="A83" s="100"/>
      <c r="B83" s="87" t="s">
        <v>64</v>
      </c>
      <c r="D83" s="176" t="n">
        <f aca="false">D82/5</f>
        <v>42.146</v>
      </c>
      <c r="E83" s="176" t="n">
        <f aca="false">E82/5</f>
        <v>40.994</v>
      </c>
      <c r="F83" s="176" t="n">
        <f aca="false">F82/5</f>
        <v>169.756</v>
      </c>
      <c r="G83" s="176" t="n">
        <f aca="false">G82/5</f>
        <v>1280.67</v>
      </c>
      <c r="J83" s="174"/>
      <c r="K83" s="174"/>
      <c r="L83" s="174"/>
      <c r="M83" s="177" t="n">
        <f aca="false">M82/10</f>
        <v>42.804</v>
      </c>
      <c r="N83" s="177" t="n">
        <f aca="false">N82/10</f>
        <v>41.659</v>
      </c>
      <c r="O83" s="177" t="n">
        <f aca="false">O82/10</f>
        <v>177.959</v>
      </c>
      <c r="P83" s="177" t="n">
        <f aca="false">P82/10</f>
        <v>1283.972</v>
      </c>
      <c r="Q83" s="174"/>
      <c r="R83" s="174"/>
    </row>
    <row r="84" customFormat="false" ht="15" hidden="false" customHeight="false" outlineLevel="0" collapsed="false">
      <c r="A84" s="100"/>
      <c r="B84" s="93" t="s">
        <v>66</v>
      </c>
      <c r="J84" s="100"/>
      <c r="K84" s="0" t="s">
        <v>66</v>
      </c>
      <c r="L84" s="100"/>
      <c r="M84" s="100" t="n">
        <v>1</v>
      </c>
      <c r="N84" s="100" t="n">
        <v>1</v>
      </c>
      <c r="O84" s="100" t="n">
        <v>4</v>
      </c>
      <c r="P84" s="100"/>
      <c r="Q84" s="100"/>
      <c r="R84" s="100"/>
    </row>
    <row r="85" customFormat="false" ht="15" hidden="false" customHeight="false" outlineLevel="0" collapsed="false">
      <c r="K85" s="0" t="s">
        <v>67</v>
      </c>
    </row>
    <row r="86" customFormat="false" ht="15" hidden="false" customHeight="false" outlineLevel="0" collapsed="false">
      <c r="J86" s="179" t="s">
        <v>68</v>
      </c>
    </row>
    <row r="87" customFormat="false" ht="15.75" hidden="false" customHeight="true" outlineLevel="0" collapsed="false">
      <c r="B87" s="180"/>
      <c r="C87" s="180"/>
      <c r="J87" s="100" t="s">
        <v>69</v>
      </c>
    </row>
    <row r="88" customFormat="false" ht="15.75" hidden="false" customHeight="true" outlineLevel="0" collapsed="false">
      <c r="J88" s="100" t="s">
        <v>70</v>
      </c>
    </row>
    <row r="89" customFormat="false" ht="15.75" hidden="false" customHeight="true" outlineLevel="0" collapsed="false">
      <c r="J89" s="97" t="s">
        <v>71</v>
      </c>
      <c r="K89" s="97"/>
      <c r="L89" s="97"/>
      <c r="M89" s="97"/>
      <c r="N89" s="97"/>
      <c r="O89" s="97"/>
      <c r="P89" s="97"/>
    </row>
    <row r="90" customFormat="false" ht="15.75" hidden="false" customHeight="true" outlineLevel="0" collapsed="false">
      <c r="J90" s="97" t="s">
        <v>72</v>
      </c>
      <c r="K90" s="97"/>
      <c r="L90" s="97"/>
      <c r="M90" s="97"/>
      <c r="N90" s="97"/>
      <c r="O90" s="97"/>
      <c r="P90" s="97"/>
    </row>
    <row r="91" customFormat="false" ht="15" hidden="false" customHeight="false" outlineLevel="0" collapsed="false">
      <c r="J91" s="100" t="s">
        <v>73</v>
      </c>
    </row>
    <row r="92" customFormat="false" ht="15" hidden="false" customHeight="false" outlineLevel="0" collapsed="false">
      <c r="J92" s="100" t="s">
        <v>74</v>
      </c>
    </row>
  </sheetData>
  <mergeCells count="15">
    <mergeCell ref="B1:P1"/>
    <mergeCell ref="A2:A3"/>
    <mergeCell ref="B2:B3"/>
    <mergeCell ref="C2:C3"/>
    <mergeCell ref="D2:F2"/>
    <mergeCell ref="G2:G3"/>
    <mergeCell ref="H2:H3"/>
    <mergeCell ref="I2:I3"/>
    <mergeCell ref="J2:J3"/>
    <mergeCell ref="K2:K3"/>
    <mergeCell ref="L2:L3"/>
    <mergeCell ref="M2:O2"/>
    <mergeCell ref="P2:P3"/>
    <mergeCell ref="Q2:Q3"/>
    <mergeCell ref="R2:R3"/>
  </mergeCells>
  <printOptions headings="false" gridLines="false" gridLinesSet="true" horizontalCentered="false" verticalCentered="false"/>
  <pageMargins left="0.708333333333333" right="0.315277777777778" top="0.354166666666667" bottom="0.354166666666667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  <colBreaks count="1" manualBreakCount="1">
    <brk id="9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6875" defaultRowHeight="15.75" zeroHeight="false" outlineLevelRow="0" outlineLevelCol="0"/>
  <cols>
    <col collapsed="false" customWidth="true" hidden="false" outlineLevel="0" max="1" min="1" style="1" width="21.29"/>
    <col collapsed="false" customWidth="true" hidden="false" outlineLevel="0" max="2" min="2" style="0" width="39.14"/>
    <col collapsed="false" customWidth="true" hidden="false" outlineLevel="0" max="3" min="3" style="0" width="11.99"/>
    <col collapsed="false" customWidth="true" hidden="false" outlineLevel="0" max="4" min="4" style="2" width="10.71"/>
    <col collapsed="false" customWidth="true" hidden="false" outlineLevel="0" max="6" min="5" style="2" width="9.14"/>
    <col collapsed="false" customWidth="true" hidden="false" outlineLevel="0" max="7" min="7" style="2" width="10.29"/>
    <col collapsed="false" customWidth="true" hidden="false" outlineLevel="0" max="8" min="8" style="2" width="17.71"/>
    <col collapsed="false" customWidth="true" hidden="false" outlineLevel="0" max="9" min="9" style="2" width="16.29"/>
    <col collapsed="false" customWidth="true" hidden="false" outlineLevel="0" max="10" min="10" style="1" width="22.7"/>
    <col collapsed="false" customWidth="true" hidden="false" outlineLevel="0" max="11" min="11" style="0" width="37.99"/>
    <col collapsed="false" customWidth="true" hidden="false" outlineLevel="0" max="12" min="12" style="0" width="12.29"/>
    <col collapsed="false" customWidth="true" hidden="false" outlineLevel="0" max="13" min="13" style="2" width="10.99"/>
    <col collapsed="false" customWidth="true" hidden="false" outlineLevel="0" max="14" min="14" style="2" width="10"/>
    <col collapsed="false" customWidth="true" hidden="false" outlineLevel="0" max="15" min="15" style="2" width="9.14"/>
    <col collapsed="false" customWidth="true" hidden="false" outlineLevel="0" max="16" min="16" style="2" width="10.58"/>
    <col collapsed="false" customWidth="true" hidden="false" outlineLevel="0" max="18" min="17" style="2" width="17.42"/>
  </cols>
  <sheetData>
    <row r="1" customFormat="false" ht="25.5" hidden="false" customHeight="true" outlineLevel="0" collapsed="false">
      <c r="A1" s="3"/>
      <c r="B1" s="4" t="s">
        <v>119</v>
      </c>
      <c r="C1" s="4"/>
      <c r="D1" s="4"/>
      <c r="E1" s="4"/>
      <c r="F1" s="4"/>
      <c r="G1" s="4"/>
      <c r="J1" s="3"/>
    </row>
    <row r="2" customFormat="false" ht="18.75" hidden="false" customHeight="false" outlineLevel="0" collapsed="false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81"/>
    </row>
    <row r="3" customFormat="false" ht="31.5" hidden="false" customHeight="true" outlineLevel="0" collapsed="false">
      <c r="A3" s="114" t="s">
        <v>2</v>
      </c>
      <c r="B3" s="182" t="s">
        <v>3</v>
      </c>
      <c r="C3" s="182" t="s">
        <v>4</v>
      </c>
      <c r="D3" s="183" t="s">
        <v>8</v>
      </c>
      <c r="E3" s="184" t="s">
        <v>5</v>
      </c>
      <c r="F3" s="184"/>
      <c r="G3" s="184"/>
      <c r="H3" s="183" t="s">
        <v>6</v>
      </c>
      <c r="I3" s="114" t="s">
        <v>7</v>
      </c>
      <c r="J3" s="114" t="s">
        <v>2</v>
      </c>
      <c r="K3" s="182" t="s">
        <v>3</v>
      </c>
      <c r="L3" s="182" t="s">
        <v>4</v>
      </c>
      <c r="M3" s="183" t="s">
        <v>8</v>
      </c>
      <c r="N3" s="184" t="s">
        <v>5</v>
      </c>
      <c r="O3" s="184"/>
      <c r="P3" s="184"/>
      <c r="Q3" s="183" t="s">
        <v>6</v>
      </c>
      <c r="R3" s="114" t="s">
        <v>7</v>
      </c>
    </row>
    <row r="4" customFormat="false" ht="19.5" hidden="false" customHeight="true" outlineLevel="0" collapsed="false">
      <c r="A4" s="114"/>
      <c r="B4" s="182"/>
      <c r="C4" s="182"/>
      <c r="D4" s="183"/>
      <c r="E4" s="108" t="s">
        <v>9</v>
      </c>
      <c r="F4" s="108" t="s">
        <v>10</v>
      </c>
      <c r="G4" s="108" t="s">
        <v>11</v>
      </c>
      <c r="H4" s="183"/>
      <c r="I4" s="114"/>
      <c r="J4" s="114"/>
      <c r="K4" s="182"/>
      <c r="L4" s="182"/>
      <c r="M4" s="183"/>
      <c r="N4" s="108" t="s">
        <v>9</v>
      </c>
      <c r="O4" s="108" t="s">
        <v>10</v>
      </c>
      <c r="P4" s="108" t="s">
        <v>11</v>
      </c>
      <c r="Q4" s="183"/>
      <c r="R4" s="114"/>
    </row>
    <row r="5" customFormat="false" ht="38.25" hidden="false" customHeight="true" outlineLevel="0" collapsed="false">
      <c r="A5" s="185" t="s">
        <v>12</v>
      </c>
      <c r="B5" s="186"/>
      <c r="C5" s="187"/>
      <c r="D5" s="188"/>
      <c r="E5" s="189"/>
      <c r="F5" s="189"/>
      <c r="G5" s="189"/>
      <c r="H5" s="188"/>
      <c r="I5" s="188"/>
      <c r="J5" s="185" t="s">
        <v>13</v>
      </c>
      <c r="K5" s="186"/>
      <c r="L5" s="187"/>
      <c r="M5" s="188"/>
      <c r="N5" s="189"/>
      <c r="O5" s="189"/>
      <c r="P5" s="189"/>
      <c r="Q5" s="188"/>
      <c r="R5" s="190"/>
    </row>
    <row r="6" customFormat="false" ht="27.75" hidden="false" customHeight="true" outlineLevel="0" collapsed="false">
      <c r="A6" s="191" t="s">
        <v>14</v>
      </c>
      <c r="B6" s="137" t="s">
        <v>120</v>
      </c>
      <c r="C6" s="138" t="n">
        <v>150</v>
      </c>
      <c r="D6" s="139" t="n">
        <v>41.24</v>
      </c>
      <c r="E6" s="139" t="n">
        <v>11.93</v>
      </c>
      <c r="F6" s="139" t="n">
        <v>8.12</v>
      </c>
      <c r="G6" s="139" t="n">
        <v>27.37</v>
      </c>
      <c r="H6" s="139" t="n">
        <v>324.7</v>
      </c>
      <c r="I6" s="192" t="n">
        <v>342</v>
      </c>
      <c r="J6" s="191" t="s">
        <v>14</v>
      </c>
      <c r="K6" s="133" t="s">
        <v>121</v>
      </c>
      <c r="L6" s="193" t="s">
        <v>122</v>
      </c>
      <c r="M6" s="194" t="n">
        <v>28.97</v>
      </c>
      <c r="N6" s="194" t="n">
        <v>10.69</v>
      </c>
      <c r="O6" s="194" t="n">
        <v>12.17</v>
      </c>
      <c r="P6" s="194" t="n">
        <v>44.94</v>
      </c>
      <c r="Q6" s="189" t="n">
        <v>361</v>
      </c>
      <c r="R6" s="195" t="n">
        <v>225</v>
      </c>
    </row>
    <row r="7" customFormat="false" ht="24.75" hidden="false" customHeight="true" outlineLevel="0" collapsed="false">
      <c r="A7" s="192"/>
      <c r="B7" s="196" t="s">
        <v>123</v>
      </c>
      <c r="C7" s="197" t="n">
        <v>30</v>
      </c>
      <c r="D7" s="139" t="n">
        <v>4.77</v>
      </c>
      <c r="E7" s="139" t="n">
        <v>0.33</v>
      </c>
      <c r="F7" s="139" t="n">
        <v>0.06</v>
      </c>
      <c r="G7" s="139" t="n">
        <v>1.14</v>
      </c>
      <c r="H7" s="192" t="n">
        <v>6.4</v>
      </c>
      <c r="I7" s="192"/>
      <c r="J7" s="192"/>
      <c r="K7" s="133" t="s">
        <v>20</v>
      </c>
      <c r="L7" s="138" t="s">
        <v>21</v>
      </c>
      <c r="M7" s="139" t="n">
        <v>2.3</v>
      </c>
      <c r="N7" s="139" t="n">
        <v>0.19</v>
      </c>
      <c r="O7" s="139" t="n">
        <v>0.04</v>
      </c>
      <c r="P7" s="139" t="n">
        <v>6.42</v>
      </c>
      <c r="Q7" s="139" t="n">
        <v>43.9</v>
      </c>
      <c r="R7" s="192" t="n">
        <v>685</v>
      </c>
    </row>
    <row r="8" customFormat="false" ht="30" hidden="false" customHeight="true" outlineLevel="0" collapsed="false">
      <c r="A8" s="192"/>
      <c r="B8" s="133" t="s">
        <v>124</v>
      </c>
      <c r="C8" s="138" t="s">
        <v>37</v>
      </c>
      <c r="D8" s="139" t="n">
        <v>5.07</v>
      </c>
      <c r="E8" s="139" t="n">
        <v>0.3</v>
      </c>
      <c r="F8" s="139" t="n">
        <v>0.05</v>
      </c>
      <c r="G8" s="139" t="n">
        <v>15.2</v>
      </c>
      <c r="H8" s="139" t="n">
        <v>60</v>
      </c>
      <c r="I8" s="192" t="n">
        <v>686</v>
      </c>
      <c r="J8" s="192"/>
      <c r="K8" s="133" t="s">
        <v>125</v>
      </c>
      <c r="L8" s="193" t="n">
        <v>30</v>
      </c>
      <c r="M8" s="139" t="n">
        <v>1.95</v>
      </c>
      <c r="N8" s="194" t="n">
        <v>2.28</v>
      </c>
      <c r="O8" s="194" t="n">
        <v>0.24</v>
      </c>
      <c r="P8" s="194" t="n">
        <v>14.76</v>
      </c>
      <c r="Q8" s="194" t="n">
        <v>78.38</v>
      </c>
      <c r="R8" s="193"/>
    </row>
    <row r="9" customFormat="false" ht="28.5" hidden="false" customHeight="true" outlineLevel="0" collapsed="false">
      <c r="A9" s="192"/>
      <c r="B9" s="133" t="s">
        <v>125</v>
      </c>
      <c r="C9" s="193" t="n">
        <v>40</v>
      </c>
      <c r="D9" s="139" t="n">
        <v>2.6</v>
      </c>
      <c r="E9" s="194" t="n">
        <v>3.04</v>
      </c>
      <c r="F9" s="194" t="n">
        <v>0.32</v>
      </c>
      <c r="G9" s="194" t="n">
        <v>19.68</v>
      </c>
      <c r="H9" s="194" t="n">
        <v>104.5</v>
      </c>
      <c r="I9" s="192"/>
      <c r="J9" s="192"/>
      <c r="K9" s="133" t="s">
        <v>126</v>
      </c>
      <c r="L9" s="193" t="n">
        <v>15</v>
      </c>
      <c r="M9" s="194" t="n">
        <v>11.44</v>
      </c>
      <c r="N9" s="194" t="n">
        <v>3.48</v>
      </c>
      <c r="O9" s="194" t="n">
        <v>4.43</v>
      </c>
      <c r="P9" s="194" t="n">
        <v>0</v>
      </c>
      <c r="Q9" s="189" t="n">
        <v>53.75</v>
      </c>
      <c r="R9" s="192" t="n">
        <v>97</v>
      </c>
    </row>
    <row r="10" customFormat="false" ht="31.5" hidden="false" customHeight="true" outlineLevel="0" collapsed="false">
      <c r="A10" s="192"/>
      <c r="B10" s="133" t="s">
        <v>127</v>
      </c>
      <c r="C10" s="138" t="n">
        <v>10</v>
      </c>
      <c r="D10" s="139" t="n">
        <v>6.7</v>
      </c>
      <c r="E10" s="138" t="n">
        <v>0.08</v>
      </c>
      <c r="F10" s="138" t="n">
        <v>7.25</v>
      </c>
      <c r="G10" s="138" t="n">
        <v>0.13</v>
      </c>
      <c r="H10" s="138" t="n">
        <v>66</v>
      </c>
      <c r="I10" s="192" t="n">
        <v>96</v>
      </c>
      <c r="J10" s="192"/>
      <c r="K10" s="198" t="s">
        <v>128</v>
      </c>
      <c r="L10" s="199" t="s">
        <v>129</v>
      </c>
      <c r="M10" s="200" t="n">
        <v>15.72</v>
      </c>
      <c r="N10" s="201" t="n">
        <v>0.6</v>
      </c>
      <c r="O10" s="201" t="n">
        <v>0.6</v>
      </c>
      <c r="P10" s="201" t="n">
        <v>6.7</v>
      </c>
      <c r="Q10" s="200" t="n">
        <v>66.6</v>
      </c>
      <c r="R10" s="192"/>
    </row>
    <row r="11" customFormat="false" ht="25.5" hidden="false" customHeight="true" outlineLevel="0" collapsed="false">
      <c r="A11" s="122" t="s">
        <v>26</v>
      </c>
      <c r="B11" s="142"/>
      <c r="C11" s="145" t="n">
        <v>449</v>
      </c>
      <c r="D11" s="161" t="n">
        <f aca="false">SUM(D6:D10)</f>
        <v>60.38</v>
      </c>
      <c r="E11" s="161" t="n">
        <f aca="false">SUM(E6:E10)</f>
        <v>15.68</v>
      </c>
      <c r="F11" s="161" t="n">
        <f aca="false">SUM(F6:F10)</f>
        <v>15.8</v>
      </c>
      <c r="G11" s="161" t="n">
        <f aca="false">SUM(G6:G10)</f>
        <v>63.52</v>
      </c>
      <c r="H11" s="161" t="n">
        <f aca="false">SUM(H6:H10)</f>
        <v>561.6</v>
      </c>
      <c r="I11" s="192"/>
      <c r="J11" s="122" t="s">
        <v>26</v>
      </c>
      <c r="K11" s="142"/>
      <c r="L11" s="145" t="n">
        <v>577</v>
      </c>
      <c r="M11" s="161" t="n">
        <f aca="false">SUM(M6:M10)</f>
        <v>60.38</v>
      </c>
      <c r="N11" s="161" t="n">
        <f aca="false">SUM(N6:N10)</f>
        <v>17.24</v>
      </c>
      <c r="O11" s="161" t="n">
        <f aca="false">SUM(O6:O10)</f>
        <v>17.48</v>
      </c>
      <c r="P11" s="161" t="n">
        <f aca="false">SUM(P6:P10)</f>
        <v>72.82</v>
      </c>
      <c r="Q11" s="161" t="n">
        <f aca="false">SUM(Q6:Q10)</f>
        <v>603.63</v>
      </c>
      <c r="R11" s="202"/>
    </row>
    <row r="12" customFormat="false" ht="36.75" hidden="false" customHeight="true" outlineLevel="0" collapsed="false">
      <c r="A12" s="185" t="s">
        <v>27</v>
      </c>
      <c r="B12" s="186"/>
      <c r="C12" s="187"/>
      <c r="D12" s="188"/>
      <c r="E12" s="189"/>
      <c r="F12" s="189"/>
      <c r="G12" s="189"/>
      <c r="H12" s="188"/>
      <c r="I12" s="203"/>
      <c r="J12" s="185" t="s">
        <v>28</v>
      </c>
      <c r="K12" s="186"/>
      <c r="L12" s="187"/>
      <c r="M12" s="188"/>
      <c r="N12" s="189"/>
      <c r="O12" s="189"/>
      <c r="P12" s="189"/>
      <c r="Q12" s="188"/>
      <c r="R12" s="203"/>
    </row>
    <row r="13" customFormat="false" ht="30" hidden="false" customHeight="true" outlineLevel="0" collapsed="false">
      <c r="A13" s="191" t="s">
        <v>14</v>
      </c>
      <c r="B13" s="133" t="s">
        <v>103</v>
      </c>
      <c r="C13" s="138" t="n">
        <v>200</v>
      </c>
      <c r="D13" s="139" t="n">
        <v>40.45</v>
      </c>
      <c r="E13" s="139" t="n">
        <v>9.87</v>
      </c>
      <c r="F13" s="139" t="n">
        <v>12.32</v>
      </c>
      <c r="G13" s="139" t="n">
        <v>44.34</v>
      </c>
      <c r="H13" s="127" t="n">
        <v>300.46</v>
      </c>
      <c r="I13" s="192" t="n">
        <v>492</v>
      </c>
      <c r="J13" s="191" t="s">
        <v>14</v>
      </c>
      <c r="K13" s="133" t="s">
        <v>41</v>
      </c>
      <c r="L13" s="138" t="n">
        <v>90</v>
      </c>
      <c r="M13" s="139" t="n">
        <v>36</v>
      </c>
      <c r="N13" s="139" t="n">
        <v>6.16</v>
      </c>
      <c r="O13" s="139" t="n">
        <v>6.98</v>
      </c>
      <c r="P13" s="139" t="n">
        <v>12.01</v>
      </c>
      <c r="Q13" s="139" t="n">
        <v>152.52</v>
      </c>
      <c r="R13" s="192" t="n">
        <v>500</v>
      </c>
    </row>
    <row r="14" customFormat="false" ht="24.75" hidden="false" customHeight="true" outlineLevel="0" collapsed="false">
      <c r="A14" s="192"/>
      <c r="B14" s="133" t="s">
        <v>130</v>
      </c>
      <c r="C14" s="138" t="n">
        <v>30</v>
      </c>
      <c r="D14" s="139" t="n">
        <v>4.16</v>
      </c>
      <c r="E14" s="189" t="n">
        <v>0.3</v>
      </c>
      <c r="F14" s="189" t="n">
        <v>0</v>
      </c>
      <c r="G14" s="189" t="n">
        <v>0.65</v>
      </c>
      <c r="H14" s="189" t="n">
        <v>4.9</v>
      </c>
      <c r="I14" s="192" t="n">
        <v>24</v>
      </c>
      <c r="J14" s="192"/>
      <c r="K14" s="133" t="s">
        <v>131</v>
      </c>
      <c r="L14" s="138" t="n">
        <v>150</v>
      </c>
      <c r="M14" s="139" t="n">
        <v>10.28</v>
      </c>
      <c r="N14" s="139" t="n">
        <v>3.46</v>
      </c>
      <c r="O14" s="139" t="n">
        <v>4.8</v>
      </c>
      <c r="P14" s="139" t="n">
        <v>34.96</v>
      </c>
      <c r="Q14" s="139" t="n">
        <v>196.9</v>
      </c>
      <c r="R14" s="192" t="n">
        <v>512</v>
      </c>
    </row>
    <row r="15" customFormat="false" ht="27.75" hidden="false" customHeight="true" outlineLevel="0" collapsed="false">
      <c r="A15" s="192"/>
      <c r="B15" s="133" t="s">
        <v>132</v>
      </c>
      <c r="C15" s="193" t="n">
        <v>200</v>
      </c>
      <c r="D15" s="194" t="n">
        <v>2.38</v>
      </c>
      <c r="E15" s="194" t="n">
        <v>1.14</v>
      </c>
      <c r="F15" s="194" t="n">
        <v>0.66</v>
      </c>
      <c r="G15" s="194" t="n">
        <v>6.82</v>
      </c>
      <c r="H15" s="189" t="n">
        <v>37.8</v>
      </c>
      <c r="I15" s="192" t="n">
        <v>692</v>
      </c>
      <c r="J15" s="192"/>
      <c r="K15" s="133" t="s">
        <v>133</v>
      </c>
      <c r="L15" s="138" t="n">
        <v>20</v>
      </c>
      <c r="M15" s="139" t="n">
        <v>2.28</v>
      </c>
      <c r="N15" s="139" t="n">
        <v>1.1</v>
      </c>
      <c r="O15" s="139" t="n">
        <v>0.74</v>
      </c>
      <c r="P15" s="139" t="n">
        <v>2.91</v>
      </c>
      <c r="Q15" s="139" t="n">
        <v>22.2</v>
      </c>
      <c r="R15" s="195" t="n">
        <v>588</v>
      </c>
    </row>
    <row r="16" customFormat="false" ht="27" hidden="false" customHeight="true" outlineLevel="0" collapsed="false">
      <c r="A16" s="192"/>
      <c r="B16" s="133" t="s">
        <v>125</v>
      </c>
      <c r="C16" s="193" t="n">
        <v>30</v>
      </c>
      <c r="D16" s="139" t="n">
        <v>1.95</v>
      </c>
      <c r="E16" s="194" t="n">
        <v>2.28</v>
      </c>
      <c r="F16" s="194" t="n">
        <v>0.24</v>
      </c>
      <c r="G16" s="194" t="n">
        <v>14.76</v>
      </c>
      <c r="H16" s="194" t="n">
        <v>78.38</v>
      </c>
      <c r="I16" s="192"/>
      <c r="J16" s="192"/>
      <c r="K16" s="23" t="s">
        <v>134</v>
      </c>
      <c r="L16" s="199" t="n">
        <v>40</v>
      </c>
      <c r="M16" s="189" t="n">
        <v>3.49</v>
      </c>
      <c r="N16" s="189" t="n">
        <v>0.53</v>
      </c>
      <c r="O16" s="189" t="n">
        <v>1.8</v>
      </c>
      <c r="P16" s="189" t="n">
        <v>3.04</v>
      </c>
      <c r="Q16" s="189" t="n">
        <v>30.4</v>
      </c>
      <c r="R16" s="204" t="n">
        <v>45</v>
      </c>
    </row>
    <row r="17" customFormat="false" ht="39" hidden="false" customHeight="true" outlineLevel="0" collapsed="false">
      <c r="A17" s="192"/>
      <c r="B17" s="133" t="s">
        <v>126</v>
      </c>
      <c r="C17" s="193" t="n">
        <v>15</v>
      </c>
      <c r="D17" s="194" t="n">
        <v>11.44</v>
      </c>
      <c r="E17" s="194" t="n">
        <v>3.48</v>
      </c>
      <c r="F17" s="194" t="n">
        <v>4.43</v>
      </c>
      <c r="G17" s="194" t="n">
        <v>0</v>
      </c>
      <c r="H17" s="189" t="n">
        <v>53.75</v>
      </c>
      <c r="I17" s="192" t="n">
        <v>97</v>
      </c>
      <c r="J17" s="122"/>
      <c r="K17" s="133" t="s">
        <v>24</v>
      </c>
      <c r="L17" s="193" t="n">
        <v>200</v>
      </c>
      <c r="M17" s="139" t="n">
        <v>6.38</v>
      </c>
      <c r="N17" s="194" t="n">
        <v>3.87</v>
      </c>
      <c r="O17" s="194" t="n">
        <v>3.48</v>
      </c>
      <c r="P17" s="194" t="n">
        <v>11.1</v>
      </c>
      <c r="Q17" s="194" t="n">
        <v>91.2</v>
      </c>
      <c r="R17" s="192" t="n">
        <v>690</v>
      </c>
    </row>
    <row r="18" customFormat="false" ht="30" hidden="false" customHeight="true" outlineLevel="0" collapsed="false">
      <c r="A18" s="192"/>
      <c r="B18" s="133"/>
      <c r="C18" s="138"/>
      <c r="D18" s="139"/>
      <c r="E18" s="138"/>
      <c r="F18" s="138"/>
      <c r="G18" s="138"/>
      <c r="H18" s="138"/>
      <c r="I18" s="192"/>
      <c r="J18" s="185"/>
      <c r="K18" s="133" t="s">
        <v>125</v>
      </c>
      <c r="L18" s="193" t="n">
        <v>30</v>
      </c>
      <c r="M18" s="139" t="n">
        <v>1.95</v>
      </c>
      <c r="N18" s="194" t="n">
        <v>2.28</v>
      </c>
      <c r="O18" s="194" t="n">
        <v>0.24</v>
      </c>
      <c r="P18" s="194" t="n">
        <v>14.76</v>
      </c>
      <c r="Q18" s="194" t="n">
        <v>78.38</v>
      </c>
      <c r="R18" s="192"/>
    </row>
    <row r="19" s="61" customFormat="true" ht="25.5" hidden="false" customHeight="true" outlineLevel="0" collapsed="false">
      <c r="A19" s="122" t="s">
        <v>26</v>
      </c>
      <c r="B19" s="142"/>
      <c r="C19" s="145" t="n">
        <f aca="false">SUM(C13:C18)</f>
        <v>475</v>
      </c>
      <c r="D19" s="145" t="n">
        <f aca="false">SUM(D13:D18)</f>
        <v>60.38</v>
      </c>
      <c r="E19" s="145" t="n">
        <f aca="false">SUM(E13:E18)</f>
        <v>17.07</v>
      </c>
      <c r="F19" s="145" t="n">
        <f aca="false">SUM(F13:F18)</f>
        <v>17.65</v>
      </c>
      <c r="G19" s="145" t="n">
        <f aca="false">SUM(G13:G18)</f>
        <v>66.57</v>
      </c>
      <c r="H19" s="145" t="n">
        <f aca="false">SUM(H13:H18)</f>
        <v>475.29</v>
      </c>
      <c r="I19" s="191"/>
      <c r="J19" s="122" t="s">
        <v>26</v>
      </c>
      <c r="K19" s="133"/>
      <c r="L19" s="202" t="n">
        <f aca="false">SUM(L13:L18)</f>
        <v>530</v>
      </c>
      <c r="M19" s="202" t="n">
        <f aca="false">SUM(M13:M18)</f>
        <v>60.38</v>
      </c>
      <c r="N19" s="202" t="n">
        <f aca="false">SUM(N13:N18)</f>
        <v>17.4</v>
      </c>
      <c r="O19" s="202" t="n">
        <f aca="false">SUM(O13:O18)</f>
        <v>18.04</v>
      </c>
      <c r="P19" s="202" t="n">
        <f aca="false">SUM(P13:P18)</f>
        <v>78.78</v>
      </c>
      <c r="Q19" s="202" t="n">
        <f aca="false">SUM(Q13:Q18)</f>
        <v>571.6</v>
      </c>
      <c r="R19" s="192"/>
    </row>
    <row r="20" customFormat="false" ht="30" hidden="false" customHeight="true" outlineLevel="0" collapsed="false">
      <c r="A20" s="185" t="s">
        <v>39</v>
      </c>
      <c r="B20" s="186"/>
      <c r="C20" s="187"/>
      <c r="D20" s="188"/>
      <c r="E20" s="189"/>
      <c r="F20" s="189"/>
      <c r="G20" s="189"/>
      <c r="H20" s="188"/>
      <c r="I20" s="203"/>
      <c r="J20" s="185" t="s">
        <v>40</v>
      </c>
      <c r="K20" s="186"/>
      <c r="L20" s="187"/>
      <c r="M20" s="188"/>
      <c r="N20" s="189"/>
      <c r="O20" s="189"/>
      <c r="P20" s="189"/>
      <c r="Q20" s="188"/>
      <c r="R20" s="203"/>
    </row>
    <row r="21" customFormat="false" ht="39.75" hidden="false" customHeight="true" outlineLevel="0" collapsed="false">
      <c r="A21" s="191" t="s">
        <v>14</v>
      </c>
      <c r="B21" s="133" t="s">
        <v>135</v>
      </c>
      <c r="C21" s="193" t="s">
        <v>136</v>
      </c>
      <c r="D21" s="194" t="n">
        <v>41.01</v>
      </c>
      <c r="E21" s="201" t="n">
        <v>10.27</v>
      </c>
      <c r="F21" s="194" t="n">
        <v>12.05</v>
      </c>
      <c r="G21" s="194" t="n">
        <v>5.06</v>
      </c>
      <c r="H21" s="194" t="n">
        <v>163.44</v>
      </c>
      <c r="I21" s="192" t="n">
        <v>471</v>
      </c>
      <c r="J21" s="191" t="s">
        <v>14</v>
      </c>
      <c r="K21" s="137" t="s">
        <v>137</v>
      </c>
      <c r="L21" s="138" t="s">
        <v>138</v>
      </c>
      <c r="M21" s="139" t="n">
        <v>38.3</v>
      </c>
      <c r="N21" s="139" t="n">
        <v>10.81</v>
      </c>
      <c r="O21" s="139" t="n">
        <v>7.01</v>
      </c>
      <c r="P21" s="139" t="n">
        <v>8.24</v>
      </c>
      <c r="Q21" s="139" t="n">
        <v>154.88</v>
      </c>
      <c r="R21" s="192" t="n">
        <v>433</v>
      </c>
    </row>
    <row r="22" customFormat="false" ht="29.25" hidden="false" customHeight="true" outlineLevel="0" collapsed="false">
      <c r="A22" s="191"/>
      <c r="B22" s="133" t="s">
        <v>89</v>
      </c>
      <c r="C22" s="193" t="n">
        <v>100</v>
      </c>
      <c r="D22" s="194" t="n">
        <v>10.85</v>
      </c>
      <c r="E22" s="194" t="n">
        <v>5.66</v>
      </c>
      <c r="F22" s="194" t="n">
        <v>4.37</v>
      </c>
      <c r="G22" s="194" t="n">
        <v>25.56</v>
      </c>
      <c r="H22" s="194" t="n">
        <v>164</v>
      </c>
      <c r="I22" s="192" t="n">
        <v>508</v>
      </c>
      <c r="J22" s="192"/>
      <c r="K22" s="133" t="s">
        <v>51</v>
      </c>
      <c r="L22" s="195" t="n">
        <v>150</v>
      </c>
      <c r="M22" s="189" t="n">
        <v>10.29</v>
      </c>
      <c r="N22" s="189" t="n">
        <v>5.32</v>
      </c>
      <c r="O22" s="189" t="n">
        <v>4.92</v>
      </c>
      <c r="P22" s="189" t="n">
        <v>26.8</v>
      </c>
      <c r="Q22" s="189" t="n">
        <v>219.5</v>
      </c>
      <c r="R22" s="195" t="n">
        <v>332</v>
      </c>
    </row>
    <row r="23" customFormat="false" ht="31.5" hidden="false" customHeight="true" outlineLevel="0" collapsed="false">
      <c r="A23" s="192"/>
      <c r="B23" s="133" t="s">
        <v>139</v>
      </c>
      <c r="C23" s="195" t="n">
        <v>30</v>
      </c>
      <c r="D23" s="189" t="n">
        <v>4.27</v>
      </c>
      <c r="E23" s="189" t="n">
        <v>0.56</v>
      </c>
      <c r="F23" s="189" t="n">
        <v>2.59</v>
      </c>
      <c r="G23" s="189" t="n">
        <v>9.84</v>
      </c>
      <c r="H23" s="189" t="n">
        <v>32.14</v>
      </c>
      <c r="I23" s="204" t="n">
        <v>43</v>
      </c>
      <c r="J23" s="192"/>
      <c r="K23" s="196" t="s">
        <v>123</v>
      </c>
      <c r="L23" s="197" t="n">
        <v>30</v>
      </c>
      <c r="M23" s="139" t="n">
        <v>4.77</v>
      </c>
      <c r="N23" s="139" t="n">
        <v>0.33</v>
      </c>
      <c r="O23" s="139" t="n">
        <v>0.06</v>
      </c>
      <c r="P23" s="139" t="n">
        <v>1.14</v>
      </c>
      <c r="Q23" s="192" t="n">
        <v>6.4</v>
      </c>
      <c r="R23" s="192"/>
    </row>
    <row r="24" customFormat="false" ht="26.25" hidden="false" customHeight="true" outlineLevel="0" collapsed="false">
      <c r="A24" s="204"/>
      <c r="B24" s="133" t="s">
        <v>20</v>
      </c>
      <c r="C24" s="138" t="s">
        <v>21</v>
      </c>
      <c r="D24" s="139" t="n">
        <v>2.3</v>
      </c>
      <c r="E24" s="139" t="n">
        <v>0.19</v>
      </c>
      <c r="F24" s="139" t="n">
        <v>0.04</v>
      </c>
      <c r="G24" s="139" t="n">
        <v>6.42</v>
      </c>
      <c r="H24" s="139" t="n">
        <v>43.9</v>
      </c>
      <c r="I24" s="192" t="n">
        <v>685</v>
      </c>
      <c r="J24" s="192"/>
      <c r="K24" s="133" t="s">
        <v>124</v>
      </c>
      <c r="L24" s="138" t="s">
        <v>37</v>
      </c>
      <c r="M24" s="139" t="n">
        <v>5.07</v>
      </c>
      <c r="N24" s="139" t="n">
        <v>0.3</v>
      </c>
      <c r="O24" s="139" t="n">
        <v>0.05</v>
      </c>
      <c r="P24" s="139" t="n">
        <v>15.2</v>
      </c>
      <c r="Q24" s="139" t="n">
        <v>60</v>
      </c>
      <c r="R24" s="192" t="n">
        <v>686</v>
      </c>
    </row>
    <row r="25" customFormat="false" ht="26.25" hidden="false" customHeight="true" outlineLevel="0" collapsed="false">
      <c r="A25" s="192"/>
      <c r="B25" s="133" t="s">
        <v>125</v>
      </c>
      <c r="C25" s="193" t="n">
        <v>30</v>
      </c>
      <c r="D25" s="139" t="n">
        <v>1.95</v>
      </c>
      <c r="E25" s="194" t="n">
        <v>2.28</v>
      </c>
      <c r="F25" s="194" t="n">
        <v>0.24</v>
      </c>
      <c r="G25" s="194" t="n">
        <v>14.76</v>
      </c>
      <c r="H25" s="194" t="n">
        <v>78.38</v>
      </c>
      <c r="I25" s="192"/>
      <c r="J25" s="192"/>
      <c r="K25" s="133" t="s">
        <v>125</v>
      </c>
      <c r="L25" s="193" t="n">
        <v>30</v>
      </c>
      <c r="M25" s="139" t="n">
        <v>1.95</v>
      </c>
      <c r="N25" s="194" t="n">
        <v>2.28</v>
      </c>
      <c r="O25" s="194" t="n">
        <v>0.24</v>
      </c>
      <c r="P25" s="194" t="n">
        <v>14.76</v>
      </c>
      <c r="Q25" s="194" t="n">
        <v>78.38</v>
      </c>
      <c r="R25" s="192"/>
    </row>
    <row r="26" s="61" customFormat="true" ht="28.5" hidden="false" customHeight="true" outlineLevel="0" collapsed="false">
      <c r="A26" s="122" t="s">
        <v>26</v>
      </c>
      <c r="B26" s="142"/>
      <c r="C26" s="145" t="n">
        <v>472</v>
      </c>
      <c r="D26" s="161" t="n">
        <f aca="false">SUM(D21:D25)</f>
        <v>60.38</v>
      </c>
      <c r="E26" s="161" t="n">
        <f aca="false">SUM(E21:E25)</f>
        <v>18.96</v>
      </c>
      <c r="F26" s="161" t="n">
        <f aca="false">SUM(F21:F25)</f>
        <v>19.29</v>
      </c>
      <c r="G26" s="161" t="n">
        <f aca="false">SUM(G21:G25)</f>
        <v>61.64</v>
      </c>
      <c r="H26" s="161" t="n">
        <f aca="false">SUM(H21:H25)</f>
        <v>481.86</v>
      </c>
      <c r="I26" s="191"/>
      <c r="J26" s="122" t="s">
        <v>26</v>
      </c>
      <c r="K26" s="142"/>
      <c r="L26" s="145" t="n">
        <v>529</v>
      </c>
      <c r="M26" s="161" t="n">
        <f aca="false">SUM(M21:M25)</f>
        <v>60.38</v>
      </c>
      <c r="N26" s="161" t="n">
        <f aca="false">SUM(N21:N25)</f>
        <v>19.04</v>
      </c>
      <c r="O26" s="161" t="n">
        <f aca="false">SUM(O21:O25)</f>
        <v>12.28</v>
      </c>
      <c r="P26" s="161" t="n">
        <f aca="false">SUM(P21:P25)</f>
        <v>66.14</v>
      </c>
      <c r="Q26" s="161" t="n">
        <f aca="false">SUM(Q21:Q25)</f>
        <v>519.16</v>
      </c>
      <c r="R26" s="202"/>
    </row>
    <row r="27" customFormat="false" ht="24.75" hidden="false" customHeight="true" outlineLevel="0" collapsed="false">
      <c r="A27" s="185" t="s">
        <v>47</v>
      </c>
      <c r="B27" s="186"/>
      <c r="C27" s="187"/>
      <c r="D27" s="188"/>
      <c r="E27" s="189"/>
      <c r="F27" s="189"/>
      <c r="G27" s="189"/>
      <c r="H27" s="188"/>
      <c r="I27" s="203"/>
      <c r="J27" s="185" t="s">
        <v>48</v>
      </c>
      <c r="K27" s="186"/>
      <c r="L27" s="187"/>
      <c r="M27" s="188"/>
      <c r="N27" s="189"/>
      <c r="O27" s="189"/>
      <c r="P27" s="189"/>
      <c r="Q27" s="188"/>
      <c r="R27" s="203"/>
    </row>
    <row r="28" customFormat="false" ht="27.75" hidden="false" customHeight="true" outlineLevel="0" collapsed="false">
      <c r="A28" s="191" t="s">
        <v>14</v>
      </c>
      <c r="B28" s="133" t="s">
        <v>50</v>
      </c>
      <c r="C28" s="195" t="n">
        <v>200</v>
      </c>
      <c r="D28" s="189" t="n">
        <v>20.42</v>
      </c>
      <c r="E28" s="189" t="n">
        <v>10.26</v>
      </c>
      <c r="F28" s="189" t="n">
        <v>9.18</v>
      </c>
      <c r="G28" s="189" t="n">
        <v>24</v>
      </c>
      <c r="H28" s="189" t="n">
        <v>208</v>
      </c>
      <c r="I28" s="192" t="n">
        <v>302</v>
      </c>
      <c r="J28" s="191" t="s">
        <v>14</v>
      </c>
      <c r="K28" s="133" t="s">
        <v>103</v>
      </c>
      <c r="L28" s="138" t="n">
        <v>200</v>
      </c>
      <c r="M28" s="139" t="n">
        <v>40.45</v>
      </c>
      <c r="N28" s="139" t="n">
        <v>9.87</v>
      </c>
      <c r="O28" s="139" t="n">
        <v>12.32</v>
      </c>
      <c r="P28" s="139" t="n">
        <v>44.34</v>
      </c>
      <c r="Q28" s="127" t="n">
        <v>300.46</v>
      </c>
      <c r="R28" s="192" t="n">
        <v>492</v>
      </c>
    </row>
    <row r="29" customFormat="false" ht="36.75" hidden="false" customHeight="true" outlineLevel="0" collapsed="false">
      <c r="A29" s="122"/>
      <c r="B29" s="133" t="s">
        <v>140</v>
      </c>
      <c r="C29" s="193" t="n">
        <v>100</v>
      </c>
      <c r="D29" s="194" t="n">
        <v>19.17</v>
      </c>
      <c r="E29" s="193" t="n">
        <v>6.18</v>
      </c>
      <c r="F29" s="193" t="n">
        <v>7.22</v>
      </c>
      <c r="G29" s="193" t="n">
        <v>25.32</v>
      </c>
      <c r="H29" s="195" t="n">
        <v>275</v>
      </c>
      <c r="I29" s="192" t="n">
        <v>442</v>
      </c>
      <c r="J29" s="192"/>
      <c r="K29" s="133" t="s">
        <v>130</v>
      </c>
      <c r="L29" s="138" t="n">
        <v>30</v>
      </c>
      <c r="M29" s="139" t="n">
        <v>4.16</v>
      </c>
      <c r="N29" s="189" t="n">
        <v>0.3</v>
      </c>
      <c r="O29" s="189" t="n">
        <v>0</v>
      </c>
      <c r="P29" s="189" t="n">
        <v>0.65</v>
      </c>
      <c r="Q29" s="189" t="n">
        <v>4.9</v>
      </c>
      <c r="R29" s="192" t="n">
        <v>24</v>
      </c>
    </row>
    <row r="30" customFormat="false" ht="23.25" hidden="false" customHeight="true" outlineLevel="0" collapsed="false">
      <c r="A30" s="205"/>
      <c r="B30" s="133" t="s">
        <v>124</v>
      </c>
      <c r="C30" s="138" t="s">
        <v>37</v>
      </c>
      <c r="D30" s="139" t="n">
        <v>5.07</v>
      </c>
      <c r="E30" s="139" t="n">
        <v>0.3</v>
      </c>
      <c r="F30" s="139" t="n">
        <v>0.05</v>
      </c>
      <c r="G30" s="139" t="n">
        <v>15.2</v>
      </c>
      <c r="H30" s="139" t="n">
        <v>60</v>
      </c>
      <c r="I30" s="192" t="n">
        <v>686</v>
      </c>
      <c r="J30" s="192"/>
      <c r="K30" s="133" t="s">
        <v>132</v>
      </c>
      <c r="L30" s="193" t="n">
        <v>200</v>
      </c>
      <c r="M30" s="194" t="n">
        <v>2.38</v>
      </c>
      <c r="N30" s="194" t="n">
        <v>1.14</v>
      </c>
      <c r="O30" s="194" t="n">
        <v>0.66</v>
      </c>
      <c r="P30" s="194" t="n">
        <v>6.82</v>
      </c>
      <c r="Q30" s="189" t="n">
        <v>37.8</v>
      </c>
      <c r="R30" s="192" t="n">
        <v>692</v>
      </c>
    </row>
    <row r="31" customFormat="false" ht="27.75" hidden="false" customHeight="true" outlineLevel="0" collapsed="false">
      <c r="A31" s="192"/>
      <c r="B31" s="198" t="s">
        <v>128</v>
      </c>
      <c r="C31" s="199" t="s">
        <v>129</v>
      </c>
      <c r="D31" s="200" t="n">
        <v>15.72</v>
      </c>
      <c r="E31" s="201" t="n">
        <v>0.6</v>
      </c>
      <c r="F31" s="201" t="n">
        <v>0.6</v>
      </c>
      <c r="G31" s="201" t="n">
        <v>6.7</v>
      </c>
      <c r="H31" s="200" t="n">
        <v>66.6</v>
      </c>
      <c r="I31" s="192"/>
      <c r="J31" s="122"/>
      <c r="K31" s="133" t="s">
        <v>125</v>
      </c>
      <c r="L31" s="193" t="n">
        <v>30</v>
      </c>
      <c r="M31" s="139" t="n">
        <v>1.95</v>
      </c>
      <c r="N31" s="194" t="n">
        <v>2.28</v>
      </c>
      <c r="O31" s="194" t="n">
        <v>0.24</v>
      </c>
      <c r="P31" s="194" t="n">
        <v>14.76</v>
      </c>
      <c r="Q31" s="194" t="n">
        <v>78.38</v>
      </c>
      <c r="R31" s="192"/>
    </row>
    <row r="32" customFormat="false" ht="27.75" hidden="false" customHeight="true" outlineLevel="0" collapsed="false">
      <c r="A32" s="192"/>
      <c r="B32" s="198"/>
      <c r="C32" s="199"/>
      <c r="D32" s="200"/>
      <c r="E32" s="201"/>
      <c r="F32" s="201"/>
      <c r="G32" s="201"/>
      <c r="H32" s="200"/>
      <c r="I32" s="192"/>
      <c r="J32" s="122"/>
      <c r="K32" s="133" t="s">
        <v>126</v>
      </c>
      <c r="L32" s="193" t="n">
        <v>15</v>
      </c>
      <c r="M32" s="194" t="n">
        <v>11.44</v>
      </c>
      <c r="N32" s="194" t="n">
        <v>3.48</v>
      </c>
      <c r="O32" s="194" t="n">
        <v>4.43</v>
      </c>
      <c r="P32" s="194" t="n">
        <v>0</v>
      </c>
      <c r="Q32" s="189" t="n">
        <v>53.75</v>
      </c>
      <c r="R32" s="192" t="n">
        <v>97</v>
      </c>
    </row>
    <row r="33" customFormat="false" ht="27" hidden="false" customHeight="true" outlineLevel="0" collapsed="false">
      <c r="A33" s="122" t="s">
        <v>26</v>
      </c>
      <c r="B33" s="142"/>
      <c r="C33" s="206" t="n">
        <v>639</v>
      </c>
      <c r="D33" s="207" t="n">
        <f aca="false">SUM(D28:D31)</f>
        <v>60.38</v>
      </c>
      <c r="E33" s="207" t="n">
        <f aca="false">SUM(E28:E31)</f>
        <v>17.34</v>
      </c>
      <c r="F33" s="207" t="n">
        <f aca="false">SUM(F28:F31)</f>
        <v>17.05</v>
      </c>
      <c r="G33" s="207" t="n">
        <f aca="false">SUM(G28:G31)</f>
        <v>71.22</v>
      </c>
      <c r="H33" s="207" t="n">
        <f aca="false">SUM(H28:H31)</f>
        <v>609.6</v>
      </c>
      <c r="I33" s="191"/>
      <c r="J33" s="122" t="s">
        <v>26</v>
      </c>
      <c r="K33" s="133"/>
      <c r="L33" s="138"/>
      <c r="M33" s="139"/>
      <c r="N33" s="138"/>
      <c r="O33" s="138"/>
      <c r="P33" s="138"/>
      <c r="Q33" s="138"/>
      <c r="R33" s="192"/>
    </row>
    <row r="34" customFormat="false" ht="27.75" hidden="false" customHeight="true" outlineLevel="0" collapsed="false">
      <c r="A34" s="185" t="s">
        <v>54</v>
      </c>
      <c r="B34" s="186"/>
      <c r="C34" s="187"/>
      <c r="D34" s="188"/>
      <c r="E34" s="189"/>
      <c r="F34" s="189"/>
      <c r="G34" s="189"/>
      <c r="H34" s="188"/>
      <c r="I34" s="203"/>
      <c r="J34" s="185" t="s">
        <v>55</v>
      </c>
      <c r="K34" s="142"/>
      <c r="L34" s="145" t="n">
        <f aca="false">SUM(L28:L33)</f>
        <v>475</v>
      </c>
      <c r="M34" s="145" t="n">
        <f aca="false">SUM(M28:M33)</f>
        <v>60.38</v>
      </c>
      <c r="N34" s="145" t="n">
        <f aca="false">SUM(N28:N33)</f>
        <v>17.07</v>
      </c>
      <c r="O34" s="145" t="n">
        <f aca="false">SUM(O28:O33)</f>
        <v>17.65</v>
      </c>
      <c r="P34" s="145" t="n">
        <f aca="false">SUM(P28:P33)</f>
        <v>66.57</v>
      </c>
      <c r="Q34" s="145" t="n">
        <f aca="false">SUM(Q28:Q33)</f>
        <v>475.29</v>
      </c>
      <c r="R34" s="191"/>
    </row>
    <row r="35" customFormat="false" ht="40.5" hidden="false" customHeight="true" outlineLevel="0" collapsed="false">
      <c r="A35" s="191" t="s">
        <v>14</v>
      </c>
      <c r="B35" s="133" t="s">
        <v>42</v>
      </c>
      <c r="C35" s="195" t="n">
        <v>90</v>
      </c>
      <c r="D35" s="189" t="n">
        <v>34.85</v>
      </c>
      <c r="E35" s="189" t="n">
        <v>9.63</v>
      </c>
      <c r="F35" s="189" t="n">
        <v>11.63</v>
      </c>
      <c r="G35" s="189" t="n">
        <v>21.95</v>
      </c>
      <c r="H35" s="189" t="n">
        <v>232.78</v>
      </c>
      <c r="I35" s="192" t="n">
        <v>498</v>
      </c>
      <c r="J35" s="191" t="s">
        <v>14</v>
      </c>
      <c r="K35" s="23" t="s">
        <v>141</v>
      </c>
      <c r="L35" s="199" t="s">
        <v>142</v>
      </c>
      <c r="M35" s="200" t="n">
        <v>33.96</v>
      </c>
      <c r="N35" s="200" t="n">
        <v>13.47</v>
      </c>
      <c r="O35" s="200" t="n">
        <v>12.4</v>
      </c>
      <c r="P35" s="200" t="n">
        <v>7.04</v>
      </c>
      <c r="Q35" s="200" t="n">
        <v>164.8</v>
      </c>
      <c r="R35" s="199" t="n">
        <v>374</v>
      </c>
    </row>
    <row r="36" customFormat="false" ht="30.75" hidden="false" customHeight="true" outlineLevel="0" collapsed="false">
      <c r="A36" s="192"/>
      <c r="B36" s="133" t="s">
        <v>35</v>
      </c>
      <c r="C36" s="193" t="n">
        <v>150</v>
      </c>
      <c r="D36" s="194" t="n">
        <v>15.13</v>
      </c>
      <c r="E36" s="194" t="n">
        <v>3.3</v>
      </c>
      <c r="F36" s="194" t="n">
        <v>5.44</v>
      </c>
      <c r="G36" s="194" t="n">
        <v>22.21</v>
      </c>
      <c r="H36" s="194" t="n">
        <v>151.4</v>
      </c>
      <c r="I36" s="192" t="n">
        <v>520</v>
      </c>
      <c r="J36" s="195"/>
      <c r="K36" s="23" t="s">
        <v>35</v>
      </c>
      <c r="L36" s="193" t="n">
        <v>150</v>
      </c>
      <c r="M36" s="194" t="n">
        <v>15.13</v>
      </c>
      <c r="N36" s="194" t="n">
        <v>3.3</v>
      </c>
      <c r="O36" s="194" t="n">
        <v>5.44</v>
      </c>
      <c r="P36" s="194" t="n">
        <v>22.21</v>
      </c>
      <c r="Q36" s="194" t="n">
        <v>151.4</v>
      </c>
      <c r="R36" s="192" t="n">
        <v>520</v>
      </c>
    </row>
    <row r="37" customFormat="false" ht="24.75" hidden="false" customHeight="true" outlineLevel="0" collapsed="false">
      <c r="A37" s="192"/>
      <c r="B37" s="133" t="s">
        <v>143</v>
      </c>
      <c r="C37" s="138" t="n">
        <v>20</v>
      </c>
      <c r="D37" s="139" t="n">
        <v>1.3</v>
      </c>
      <c r="E37" s="139" t="n">
        <v>0.65</v>
      </c>
      <c r="F37" s="139" t="n">
        <v>0.49</v>
      </c>
      <c r="G37" s="139" t="n">
        <v>1.78</v>
      </c>
      <c r="H37" s="139" t="n">
        <v>14</v>
      </c>
      <c r="I37" s="195" t="n">
        <v>587</v>
      </c>
      <c r="J37" s="195"/>
      <c r="K37" s="23" t="s">
        <v>139</v>
      </c>
      <c r="L37" s="195" t="n">
        <v>30</v>
      </c>
      <c r="M37" s="189" t="n">
        <v>4.27</v>
      </c>
      <c r="N37" s="189" t="n">
        <v>0.56</v>
      </c>
      <c r="O37" s="189" t="n">
        <v>2.59</v>
      </c>
      <c r="P37" s="189" t="n">
        <v>9.84</v>
      </c>
      <c r="Q37" s="189" t="n">
        <v>32.14</v>
      </c>
      <c r="R37" s="204" t="n">
        <v>43</v>
      </c>
    </row>
    <row r="38" s="61" customFormat="true" ht="24.75" hidden="false" customHeight="true" outlineLevel="0" collapsed="false">
      <c r="A38" s="195"/>
      <c r="B38" s="196" t="s">
        <v>123</v>
      </c>
      <c r="C38" s="197" t="n">
        <v>30</v>
      </c>
      <c r="D38" s="139" t="n">
        <v>4.77</v>
      </c>
      <c r="E38" s="139" t="n">
        <v>0.33</v>
      </c>
      <c r="F38" s="139" t="n">
        <v>0.06</v>
      </c>
      <c r="G38" s="139" t="n">
        <v>1.14</v>
      </c>
      <c r="H38" s="192" t="n">
        <v>6.4</v>
      </c>
      <c r="I38" s="195"/>
      <c r="J38" s="192"/>
      <c r="K38" s="23" t="s">
        <v>124</v>
      </c>
      <c r="L38" s="24" t="s">
        <v>37</v>
      </c>
      <c r="M38" s="25" t="n">
        <v>5.07</v>
      </c>
      <c r="N38" s="25" t="n">
        <v>0.3</v>
      </c>
      <c r="O38" s="25" t="n">
        <v>0.05</v>
      </c>
      <c r="P38" s="25" t="n">
        <v>15.2</v>
      </c>
      <c r="Q38" s="25" t="n">
        <v>60</v>
      </c>
      <c r="R38" s="204" t="n">
        <v>686</v>
      </c>
    </row>
    <row r="39" customFormat="false" ht="27.75" hidden="false" customHeight="true" outlineLevel="0" collapsed="false">
      <c r="A39" s="192"/>
      <c r="B39" s="133" t="s">
        <v>132</v>
      </c>
      <c r="C39" s="193" t="n">
        <v>200</v>
      </c>
      <c r="D39" s="194" t="n">
        <v>2.38</v>
      </c>
      <c r="E39" s="194" t="n">
        <v>1.14</v>
      </c>
      <c r="F39" s="194" t="n">
        <v>0.66</v>
      </c>
      <c r="G39" s="194" t="n">
        <v>6.82</v>
      </c>
      <c r="H39" s="189" t="n">
        <v>37.8</v>
      </c>
      <c r="I39" s="192" t="n">
        <v>692</v>
      </c>
      <c r="J39" s="192"/>
      <c r="K39" s="23" t="s">
        <v>125</v>
      </c>
      <c r="L39" s="193" t="n">
        <v>30</v>
      </c>
      <c r="M39" s="139" t="n">
        <v>1.95</v>
      </c>
      <c r="N39" s="194" t="n">
        <v>2.28</v>
      </c>
      <c r="O39" s="194" t="n">
        <v>0.24</v>
      </c>
      <c r="P39" s="194" t="n">
        <v>14.76</v>
      </c>
      <c r="Q39" s="194" t="n">
        <v>78.38</v>
      </c>
      <c r="R39" s="204"/>
    </row>
    <row r="40" customFormat="false" ht="24.75" hidden="false" customHeight="true" outlineLevel="0" collapsed="false">
      <c r="A40" s="192"/>
      <c r="B40" s="133" t="s">
        <v>125</v>
      </c>
      <c r="C40" s="193" t="n">
        <v>30</v>
      </c>
      <c r="D40" s="139" t="n">
        <v>1.95</v>
      </c>
      <c r="E40" s="194" t="n">
        <v>2.28</v>
      </c>
      <c r="F40" s="194" t="n">
        <v>0.24</v>
      </c>
      <c r="G40" s="194" t="n">
        <v>14.76</v>
      </c>
      <c r="H40" s="194" t="n">
        <v>78.38</v>
      </c>
      <c r="I40" s="192"/>
      <c r="J40" s="122"/>
      <c r="K40" s="23"/>
      <c r="L40" s="208"/>
      <c r="M40" s="25"/>
      <c r="N40" s="201"/>
      <c r="O40" s="201"/>
      <c r="P40" s="201"/>
      <c r="Q40" s="201"/>
      <c r="R40" s="204"/>
    </row>
    <row r="41" customFormat="false" ht="33.75" hidden="false" customHeight="true" outlineLevel="0" collapsed="false">
      <c r="A41" s="122" t="s">
        <v>26</v>
      </c>
      <c r="B41" s="142"/>
      <c r="C41" s="145" t="n">
        <f aca="false">SUM(C35:C40)</f>
        <v>520</v>
      </c>
      <c r="D41" s="161" t="n">
        <f aca="false">SUM(D35:D40)</f>
        <v>60.38</v>
      </c>
      <c r="E41" s="161" t="n">
        <f aca="false">SUM(E35:E40)</f>
        <v>17.33</v>
      </c>
      <c r="F41" s="161" t="n">
        <f aca="false">SUM(F35:F40)</f>
        <v>18.52</v>
      </c>
      <c r="G41" s="161" t="n">
        <f aca="false">SUM(G35:G40)</f>
        <v>68.66</v>
      </c>
      <c r="H41" s="161" t="n">
        <f aca="false">SUM(H35:H40)</f>
        <v>520.76</v>
      </c>
      <c r="I41" s="191"/>
      <c r="J41" s="122" t="s">
        <v>26</v>
      </c>
      <c r="K41" s="35"/>
      <c r="L41" s="36" t="n">
        <v>584</v>
      </c>
      <c r="M41" s="37" t="n">
        <f aca="false">SUM(M35:M40)</f>
        <v>60.38</v>
      </c>
      <c r="N41" s="37" t="n">
        <f aca="false">SUM(N35:N40)</f>
        <v>19.91</v>
      </c>
      <c r="O41" s="37" t="n">
        <f aca="false">SUM(O35:O40)</f>
        <v>20.72</v>
      </c>
      <c r="P41" s="37" t="n">
        <f aca="false">SUM(P35:P40)</f>
        <v>69.05</v>
      </c>
      <c r="Q41" s="37" t="n">
        <f aca="false">SUM(Q35:Q40)</f>
        <v>486.72</v>
      </c>
      <c r="R41" s="209"/>
    </row>
    <row r="42" customFormat="false" ht="26.25" hidden="false" customHeight="true" outlineLevel="0" collapsed="false">
      <c r="A42" s="192"/>
      <c r="B42" s="192"/>
      <c r="C42" s="133"/>
      <c r="D42" s="138"/>
      <c r="E42" s="139"/>
      <c r="F42" s="139"/>
      <c r="G42" s="139"/>
      <c r="H42" s="139"/>
      <c r="I42" s="192"/>
      <c r="J42" s="192"/>
      <c r="K42" s="210"/>
      <c r="L42" s="210"/>
      <c r="M42" s="211"/>
      <c r="N42" s="211"/>
      <c r="O42" s="211"/>
      <c r="P42" s="211"/>
      <c r="Q42" s="211"/>
      <c r="R42" s="192"/>
    </row>
    <row r="43" customFormat="false" ht="18.75" hidden="false" customHeight="false" outlineLevel="0" collapsed="false">
      <c r="A43" s="205"/>
      <c r="B43" s="176"/>
      <c r="C43" s="212"/>
      <c r="D43" s="212"/>
      <c r="E43" s="212"/>
      <c r="F43" s="212"/>
      <c r="G43" s="212"/>
      <c r="H43" s="212"/>
      <c r="I43" s="212"/>
      <c r="J43" s="205"/>
      <c r="K43" s="176"/>
      <c r="L43" s="176"/>
      <c r="M43" s="212"/>
      <c r="N43" s="212"/>
      <c r="O43" s="212"/>
      <c r="P43" s="212"/>
      <c r="Q43" s="212"/>
      <c r="R43" s="212"/>
    </row>
    <row r="44" customFormat="false" ht="18.75" hidden="false" customHeight="false" outlineLevel="0" collapsed="false">
      <c r="A44" s="205"/>
      <c r="B44" s="176"/>
      <c r="C44" s="212"/>
      <c r="D44" s="212"/>
      <c r="E44" s="212"/>
      <c r="F44" s="212"/>
      <c r="G44" s="212"/>
      <c r="H44" s="212"/>
      <c r="I44" s="212"/>
      <c r="J44" s="205"/>
      <c r="K44" s="176" t="s">
        <v>144</v>
      </c>
      <c r="L44" s="176"/>
      <c r="M44" s="212"/>
      <c r="N44" s="213" t="n">
        <f aca="false">E11+E19+E26+E33+E41+N11+N19+N26+N33+N41</f>
        <v>159.97</v>
      </c>
      <c r="O44" s="213" t="n">
        <f aca="false">F11+F19+F26+F33+F41+O11+O19+O26+O33+O41</f>
        <v>156.83</v>
      </c>
      <c r="P44" s="213" t="n">
        <f aca="false">G11+G19+G26+G33+G41+P11+P19+P26+P33+P41</f>
        <v>618.4</v>
      </c>
      <c r="Q44" s="213" t="n">
        <f aca="false">H11+H19+H26+H33+H41+Q11+Q19+Q26+Q33+Q41</f>
        <v>4830.22</v>
      </c>
      <c r="R44" s="212"/>
    </row>
    <row r="45" customFormat="false" ht="18.75" hidden="false" customHeight="false" outlineLevel="0" collapsed="false">
      <c r="A45" s="205"/>
      <c r="B45" s="176"/>
      <c r="C45" s="176"/>
      <c r="D45" s="212"/>
      <c r="E45" s="212"/>
      <c r="F45" s="212"/>
      <c r="G45" s="212"/>
      <c r="H45" s="212"/>
      <c r="I45" s="212"/>
      <c r="J45" s="205"/>
      <c r="K45" s="176"/>
      <c r="L45" s="176"/>
      <c r="M45" s="212"/>
      <c r="N45" s="213" t="n">
        <f aca="false">N44/10</f>
        <v>15.997</v>
      </c>
      <c r="O45" s="213" t="n">
        <f aca="false">O44/10</f>
        <v>15.683</v>
      </c>
      <c r="P45" s="213" t="n">
        <f aca="false">P44/10</f>
        <v>61.84</v>
      </c>
      <c r="Q45" s="213" t="n">
        <f aca="false">Q44/10</f>
        <v>483.022</v>
      </c>
      <c r="R45" s="212"/>
    </row>
    <row r="46" customFormat="false" ht="18.75" hidden="false" customHeight="false" outlineLevel="0" collapsed="false">
      <c r="A46" s="205"/>
      <c r="B46" s="176"/>
      <c r="C46" s="176"/>
      <c r="D46" s="212"/>
      <c r="E46" s="212"/>
      <c r="F46" s="212"/>
      <c r="G46" s="212"/>
      <c r="H46" s="212"/>
      <c r="I46" s="212"/>
      <c r="J46" s="205"/>
      <c r="K46" s="176" t="s">
        <v>66</v>
      </c>
      <c r="L46" s="176"/>
      <c r="M46" s="212"/>
      <c r="N46" s="214" t="n">
        <v>1</v>
      </c>
      <c r="O46" s="214" t="n">
        <v>1</v>
      </c>
      <c r="P46" s="214" t="n">
        <v>4</v>
      </c>
      <c r="Q46" s="212"/>
      <c r="R46" s="212"/>
    </row>
  </sheetData>
  <mergeCells count="16"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  <mergeCell ref="R3:R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86" activeCellId="0" sqref="P8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38.57"/>
    <col collapsed="false" customWidth="true" hidden="false" outlineLevel="0" max="3" min="3" style="0" width="12.57"/>
    <col collapsed="false" customWidth="true" hidden="false" outlineLevel="0" max="5" min="4" style="2" width="9.29"/>
    <col collapsed="false" customWidth="true" hidden="false" outlineLevel="0" max="6" min="6" style="2" width="10.71"/>
    <col collapsed="false" customWidth="true" hidden="false" outlineLevel="0" max="7" min="7" style="2" width="17.42"/>
    <col collapsed="false" customWidth="true" hidden="false" outlineLevel="0" max="8" min="8" style="0" width="10.29"/>
    <col collapsed="false" customWidth="true" hidden="false" outlineLevel="0" max="9" min="9" style="0" width="10.71"/>
    <col collapsed="false" customWidth="true" hidden="false" outlineLevel="0" max="10" min="10" style="0" width="22.14"/>
    <col collapsed="false" customWidth="true" hidden="false" outlineLevel="0" max="11" min="11" style="0" width="39.43"/>
    <col collapsed="false" customWidth="true" hidden="false" outlineLevel="0" max="12" min="12" style="0" width="11.71"/>
    <col collapsed="false" customWidth="true" hidden="false" outlineLevel="0" max="14" min="13" style="2" width="9.42"/>
    <col collapsed="false" customWidth="true" hidden="false" outlineLevel="0" max="15" min="15" style="2" width="10.58"/>
    <col collapsed="false" customWidth="true" hidden="false" outlineLevel="0" max="16" min="16" style="2" width="17.71"/>
    <col collapsed="false" customWidth="true" hidden="false" outlineLevel="0" max="17" min="17" style="0" width="10.29"/>
    <col collapsed="false" customWidth="true" hidden="false" outlineLevel="0" max="18" min="18" style="0" width="10.99"/>
  </cols>
  <sheetData>
    <row r="1" customFormat="false" ht="19.5" hidden="false" customHeight="false" outlineLevel="0" collapsed="false">
      <c r="B1" s="5" t="s">
        <v>145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false" ht="31.5" hidden="false" customHeight="true" outlineLevel="0" collapsed="false">
      <c r="A2" s="215" t="s">
        <v>12</v>
      </c>
      <c r="B2" s="216"/>
      <c r="C2" s="217"/>
      <c r="D2" s="157"/>
      <c r="E2" s="157"/>
      <c r="F2" s="157"/>
      <c r="G2" s="218"/>
      <c r="H2" s="217"/>
      <c r="I2" s="219"/>
      <c r="J2" s="215" t="s">
        <v>13</v>
      </c>
      <c r="K2" s="216" t="s">
        <v>14</v>
      </c>
      <c r="L2" s="217"/>
      <c r="M2" s="157"/>
      <c r="N2" s="157"/>
      <c r="O2" s="157"/>
      <c r="P2" s="218"/>
      <c r="Q2" s="217"/>
      <c r="R2" s="219"/>
    </row>
    <row r="3" customFormat="false" ht="19.5" hidden="false" customHeight="true" outlineLevel="0" collapsed="false">
      <c r="A3" s="130" t="s">
        <v>14</v>
      </c>
      <c r="B3" s="23" t="s">
        <v>15</v>
      </c>
      <c r="C3" s="24" t="n">
        <v>150</v>
      </c>
      <c r="D3" s="25" t="n">
        <v>14.68</v>
      </c>
      <c r="E3" s="25" t="n">
        <v>12.13</v>
      </c>
      <c r="F3" s="25" t="n">
        <v>5.25</v>
      </c>
      <c r="G3" s="25" t="n">
        <v>225.5</v>
      </c>
      <c r="H3" s="26" t="n">
        <v>340</v>
      </c>
      <c r="I3" s="29" t="n">
        <v>38.85</v>
      </c>
      <c r="J3" s="22" t="s">
        <v>14</v>
      </c>
      <c r="K3" s="28" t="s">
        <v>16</v>
      </c>
      <c r="L3" s="24" t="n">
        <v>220</v>
      </c>
      <c r="M3" s="25" t="n">
        <v>8.08</v>
      </c>
      <c r="N3" s="25" t="n">
        <v>7.5</v>
      </c>
      <c r="O3" s="25" t="n">
        <v>20.7</v>
      </c>
      <c r="P3" s="25" t="n">
        <v>192.6</v>
      </c>
      <c r="Q3" s="26" t="s">
        <v>17</v>
      </c>
      <c r="R3" s="29" t="n">
        <v>26.7</v>
      </c>
    </row>
    <row r="4" customFormat="false" ht="24" hidden="false" customHeight="true" outlineLevel="0" collapsed="false">
      <c r="A4" s="130"/>
      <c r="B4" s="31" t="s">
        <v>18</v>
      </c>
      <c r="C4" s="26" t="n">
        <v>100</v>
      </c>
      <c r="D4" s="32" t="n">
        <v>2</v>
      </c>
      <c r="E4" s="32" t="n">
        <v>6</v>
      </c>
      <c r="F4" s="32" t="n">
        <v>22.4</v>
      </c>
      <c r="G4" s="32" t="n">
        <v>147</v>
      </c>
      <c r="H4" s="26" t="n">
        <v>57</v>
      </c>
      <c r="I4" s="60" t="n">
        <v>29.48</v>
      </c>
      <c r="J4" s="30"/>
      <c r="K4" s="23" t="s">
        <v>19</v>
      </c>
      <c r="L4" s="24" t="n">
        <v>120</v>
      </c>
      <c r="M4" s="25" t="n">
        <v>13.64</v>
      </c>
      <c r="N4" s="25" t="n">
        <v>15.4</v>
      </c>
      <c r="O4" s="25" t="n">
        <v>31.14</v>
      </c>
      <c r="P4" s="32" t="n">
        <v>345.9</v>
      </c>
      <c r="Q4" s="26" t="n">
        <v>489</v>
      </c>
      <c r="R4" s="29" t="n">
        <v>51.6</v>
      </c>
    </row>
    <row r="5" customFormat="false" ht="20.25" hidden="false" customHeight="true" outlineLevel="0" collapsed="false">
      <c r="A5" s="131"/>
      <c r="B5" s="23" t="s">
        <v>20</v>
      </c>
      <c r="C5" s="24" t="s">
        <v>21</v>
      </c>
      <c r="D5" s="25" t="n">
        <v>0.19</v>
      </c>
      <c r="E5" s="25" t="n">
        <v>0.04</v>
      </c>
      <c r="F5" s="25" t="n">
        <v>10.98</v>
      </c>
      <c r="G5" s="25" t="n">
        <v>43.9</v>
      </c>
      <c r="H5" s="26" t="n">
        <v>685</v>
      </c>
      <c r="I5" s="29" t="n">
        <v>3.2</v>
      </c>
      <c r="J5" s="30"/>
      <c r="K5" s="23" t="s">
        <v>22</v>
      </c>
      <c r="L5" s="24" t="n">
        <v>20</v>
      </c>
      <c r="M5" s="25" t="n">
        <v>0</v>
      </c>
      <c r="N5" s="25" t="n">
        <v>0</v>
      </c>
      <c r="O5" s="25" t="n">
        <v>12</v>
      </c>
      <c r="P5" s="25" t="n">
        <v>48</v>
      </c>
      <c r="Q5" s="26"/>
      <c r="R5" s="29" t="n">
        <v>14</v>
      </c>
    </row>
    <row r="6" customFormat="false" ht="23.25" hidden="false" customHeight="true" outlineLevel="0" collapsed="false">
      <c r="A6" s="131"/>
      <c r="B6" s="23" t="s">
        <v>23</v>
      </c>
      <c r="C6" s="24" t="n">
        <v>50</v>
      </c>
      <c r="D6" s="25" t="n">
        <v>3.8</v>
      </c>
      <c r="E6" s="25" t="n">
        <v>0.4</v>
      </c>
      <c r="F6" s="25" t="n">
        <v>29</v>
      </c>
      <c r="G6" s="25" t="n">
        <v>130.62</v>
      </c>
      <c r="H6" s="26"/>
      <c r="I6" s="29" t="n">
        <v>4.62</v>
      </c>
      <c r="J6" s="30"/>
      <c r="K6" s="23" t="s">
        <v>45</v>
      </c>
      <c r="L6" s="24" t="n">
        <v>200</v>
      </c>
      <c r="M6" s="25" t="n">
        <v>1.14</v>
      </c>
      <c r="N6" s="25" t="n">
        <v>0.66</v>
      </c>
      <c r="O6" s="25" t="n">
        <v>6.82</v>
      </c>
      <c r="P6" s="25" t="n">
        <v>37.8</v>
      </c>
      <c r="Q6" s="26" t="n">
        <v>692</v>
      </c>
      <c r="R6" s="29" t="n">
        <v>3.8</v>
      </c>
    </row>
    <row r="7" customFormat="false" ht="24.75" hidden="false" customHeight="true" outlineLevel="0" collapsed="false">
      <c r="A7" s="132" t="s">
        <v>26</v>
      </c>
      <c r="B7" s="23" t="s">
        <v>25</v>
      </c>
      <c r="C7" s="24" t="n">
        <v>40</v>
      </c>
      <c r="D7" s="25" t="n">
        <v>0.6</v>
      </c>
      <c r="E7" s="25" t="n">
        <v>3.68</v>
      </c>
      <c r="F7" s="25" t="n">
        <v>25.86</v>
      </c>
      <c r="G7" s="25" t="n">
        <v>108.24</v>
      </c>
      <c r="H7" s="26"/>
      <c r="I7" s="29" t="n">
        <v>11.56</v>
      </c>
      <c r="J7" s="30"/>
      <c r="K7" s="23"/>
      <c r="L7" s="24"/>
      <c r="M7" s="25"/>
      <c r="N7" s="25"/>
      <c r="O7" s="25"/>
      <c r="P7" s="25"/>
      <c r="Q7" s="26"/>
      <c r="R7" s="29"/>
    </row>
    <row r="8" customFormat="false" ht="22.5" hidden="false" customHeight="true" outlineLevel="0" collapsed="false">
      <c r="A8" s="132"/>
      <c r="B8" s="35"/>
      <c r="C8" s="36" t="n">
        <v>552</v>
      </c>
      <c r="D8" s="37" t="n">
        <f aca="false">SUM(D3:D7)</f>
        <v>21.27</v>
      </c>
      <c r="E8" s="37" t="n">
        <f aca="false">SUM(E3:E7)</f>
        <v>22.25</v>
      </c>
      <c r="F8" s="37" t="n">
        <f aca="false">SUM(F3:F7)</f>
        <v>93.49</v>
      </c>
      <c r="G8" s="37" t="n">
        <f aca="false">SUM(G3:G7)</f>
        <v>655.26</v>
      </c>
      <c r="H8" s="38"/>
      <c r="I8" s="40" t="n">
        <f aca="false">SUM(I3:I7)</f>
        <v>87.71</v>
      </c>
      <c r="J8" s="34" t="s">
        <v>26</v>
      </c>
      <c r="K8" s="35"/>
      <c r="L8" s="36" t="n">
        <f aca="false">SUM(L3:L7)</f>
        <v>560</v>
      </c>
      <c r="M8" s="37" t="n">
        <f aca="false">SUM(M3:M7)</f>
        <v>22.86</v>
      </c>
      <c r="N8" s="37" t="n">
        <f aca="false">SUM(N3:N7)</f>
        <v>23.56</v>
      </c>
      <c r="O8" s="37" t="n">
        <f aca="false">SUM(O3:O7)</f>
        <v>70.66</v>
      </c>
      <c r="P8" s="37" t="n">
        <f aca="false">SUM(P3:P7)</f>
        <v>624.3</v>
      </c>
      <c r="Q8" s="37"/>
      <c r="R8" s="40" t="n">
        <f aca="false">SUM(R3:R7)</f>
        <v>96.1</v>
      </c>
    </row>
    <row r="9" customFormat="false" ht="22.5" hidden="false" customHeight="true" outlineLevel="0" collapsed="false">
      <c r="A9" s="124" t="s">
        <v>81</v>
      </c>
      <c r="B9" s="133" t="s">
        <v>82</v>
      </c>
      <c r="C9" s="134" t="n">
        <v>250</v>
      </c>
      <c r="D9" s="127" t="n">
        <v>5.77</v>
      </c>
      <c r="E9" s="127" t="n">
        <v>5.09</v>
      </c>
      <c r="F9" s="127" t="n">
        <v>14.25</v>
      </c>
      <c r="G9" s="127" t="n">
        <v>227.37</v>
      </c>
      <c r="H9" s="134" t="n">
        <v>155</v>
      </c>
      <c r="I9" s="135" t="n">
        <v>21.13</v>
      </c>
      <c r="J9" s="124" t="s">
        <v>81</v>
      </c>
      <c r="K9" s="133" t="s">
        <v>83</v>
      </c>
      <c r="L9" s="134" t="n">
        <v>250</v>
      </c>
      <c r="M9" s="127" t="n">
        <v>6.25</v>
      </c>
      <c r="N9" s="127" t="n">
        <v>7.85</v>
      </c>
      <c r="O9" s="127" t="n">
        <v>16.33</v>
      </c>
      <c r="P9" s="127" t="n">
        <v>160.88</v>
      </c>
      <c r="Q9" s="134" t="s">
        <v>84</v>
      </c>
      <c r="R9" s="135" t="n">
        <v>24.1</v>
      </c>
    </row>
    <row r="10" customFormat="false" ht="39.75" hidden="false" customHeight="true" outlineLevel="0" collapsed="false">
      <c r="A10" s="136"/>
      <c r="B10" s="23" t="s">
        <v>85</v>
      </c>
      <c r="C10" s="26" t="n">
        <v>100</v>
      </c>
      <c r="D10" s="32" t="n">
        <v>13.73</v>
      </c>
      <c r="E10" s="32" t="n">
        <v>12.96</v>
      </c>
      <c r="F10" s="32" t="n">
        <v>37.7</v>
      </c>
      <c r="G10" s="32" t="n">
        <v>220.32</v>
      </c>
      <c r="H10" s="26" t="n">
        <v>440</v>
      </c>
      <c r="I10" s="60" t="n">
        <v>58.31</v>
      </c>
      <c r="J10" s="53"/>
      <c r="K10" s="133" t="s">
        <v>86</v>
      </c>
      <c r="L10" s="134" t="s">
        <v>87</v>
      </c>
      <c r="M10" s="127" t="n">
        <v>9.39</v>
      </c>
      <c r="N10" s="127" t="n">
        <v>9.46</v>
      </c>
      <c r="O10" s="127" t="n">
        <v>17.64</v>
      </c>
      <c r="P10" s="127" t="n">
        <v>181.5</v>
      </c>
      <c r="Q10" s="134" t="s">
        <v>88</v>
      </c>
      <c r="R10" s="135" t="n">
        <v>50.03</v>
      </c>
    </row>
    <row r="11" customFormat="false" ht="24" hidden="false" customHeight="true" outlineLevel="0" collapsed="false">
      <c r="A11" s="136"/>
      <c r="B11" s="23" t="s">
        <v>35</v>
      </c>
      <c r="C11" s="24" t="n">
        <v>150</v>
      </c>
      <c r="D11" s="25" t="n">
        <v>3.8</v>
      </c>
      <c r="E11" s="25" t="n">
        <v>6.8</v>
      </c>
      <c r="F11" s="25" t="n">
        <v>22.21</v>
      </c>
      <c r="G11" s="25" t="n">
        <v>181.68</v>
      </c>
      <c r="H11" s="26" t="n">
        <v>520</v>
      </c>
      <c r="I11" s="29" t="n">
        <v>25.65</v>
      </c>
      <c r="J11" s="53"/>
      <c r="K11" s="23" t="s">
        <v>89</v>
      </c>
      <c r="L11" s="24" t="n">
        <v>180</v>
      </c>
      <c r="M11" s="25" t="n">
        <v>9.55</v>
      </c>
      <c r="N11" s="25" t="n">
        <v>10.42</v>
      </c>
      <c r="O11" s="25" t="n">
        <v>44.62</v>
      </c>
      <c r="P11" s="25" t="n">
        <v>280.44</v>
      </c>
      <c r="Q11" s="26" t="n">
        <v>508</v>
      </c>
      <c r="R11" s="29" t="n">
        <v>23.77</v>
      </c>
    </row>
    <row r="12" customFormat="false" ht="24" hidden="false" customHeight="true" outlineLevel="0" collapsed="false">
      <c r="A12" s="136"/>
      <c r="B12" s="23" t="s">
        <v>61</v>
      </c>
      <c r="C12" s="24" t="n">
        <v>60</v>
      </c>
      <c r="D12" s="25" t="n">
        <v>0.9</v>
      </c>
      <c r="E12" s="32" t="n">
        <v>0.1</v>
      </c>
      <c r="F12" s="32" t="n">
        <v>5.2</v>
      </c>
      <c r="G12" s="32" t="n">
        <v>25.2</v>
      </c>
      <c r="H12" s="32" t="s">
        <v>62</v>
      </c>
      <c r="I12" s="60" t="n">
        <v>9</v>
      </c>
      <c r="J12" s="53"/>
      <c r="K12" s="23" t="s">
        <v>46</v>
      </c>
      <c r="L12" s="24" t="n">
        <v>30</v>
      </c>
      <c r="M12" s="25" t="n">
        <v>0.38</v>
      </c>
      <c r="N12" s="25" t="n">
        <v>0.07</v>
      </c>
      <c r="O12" s="25" t="n">
        <v>1.3</v>
      </c>
      <c r="P12" s="25" t="n">
        <v>7.32</v>
      </c>
      <c r="Q12" s="62" t="n">
        <v>45</v>
      </c>
      <c r="R12" s="60" t="n">
        <v>7.8</v>
      </c>
    </row>
    <row r="13" customFormat="false" ht="18.75" hidden="false" customHeight="false" outlineLevel="0" collapsed="false">
      <c r="A13" s="136"/>
      <c r="B13" s="137" t="s">
        <v>90</v>
      </c>
      <c r="C13" s="134" t="n">
        <v>200</v>
      </c>
      <c r="D13" s="127" t="n">
        <v>0.47</v>
      </c>
      <c r="E13" s="127" t="n">
        <v>0</v>
      </c>
      <c r="F13" s="127" t="n">
        <v>19.78</v>
      </c>
      <c r="G13" s="127" t="n">
        <v>112.68</v>
      </c>
      <c r="H13" s="134" t="n">
        <v>639</v>
      </c>
      <c r="I13" s="135" t="n">
        <v>5.5</v>
      </c>
      <c r="J13" s="53"/>
      <c r="K13" s="137" t="s">
        <v>90</v>
      </c>
      <c r="L13" s="134" t="n">
        <v>200</v>
      </c>
      <c r="M13" s="127" t="n">
        <v>0.47</v>
      </c>
      <c r="N13" s="127" t="n">
        <v>0</v>
      </c>
      <c r="O13" s="127" t="n">
        <v>19.78</v>
      </c>
      <c r="P13" s="127" t="n">
        <v>112.68</v>
      </c>
      <c r="Q13" s="134" t="n">
        <v>639</v>
      </c>
      <c r="R13" s="135" t="n">
        <v>5.5</v>
      </c>
    </row>
    <row r="14" customFormat="false" ht="22.5" hidden="false" customHeight="true" outlineLevel="0" collapsed="false">
      <c r="A14" s="136"/>
      <c r="B14" s="23" t="s">
        <v>23</v>
      </c>
      <c r="C14" s="138" t="n">
        <v>40</v>
      </c>
      <c r="D14" s="139" t="n">
        <v>3.04</v>
      </c>
      <c r="E14" s="139" t="n">
        <v>0.32</v>
      </c>
      <c r="F14" s="139" t="n">
        <v>19.68</v>
      </c>
      <c r="G14" s="139" t="n">
        <v>104.5</v>
      </c>
      <c r="H14" s="134"/>
      <c r="I14" s="140" t="n">
        <v>3.7</v>
      </c>
      <c r="J14" s="53"/>
      <c r="K14" s="23" t="s">
        <v>23</v>
      </c>
      <c r="L14" s="138" t="n">
        <v>40</v>
      </c>
      <c r="M14" s="139" t="n">
        <v>3.04</v>
      </c>
      <c r="N14" s="139" t="n">
        <v>0.32</v>
      </c>
      <c r="O14" s="139" t="n">
        <v>19.68</v>
      </c>
      <c r="P14" s="139" t="n">
        <v>104.5</v>
      </c>
      <c r="Q14" s="134"/>
      <c r="R14" s="140" t="n">
        <v>3.7</v>
      </c>
    </row>
    <row r="15" customFormat="false" ht="22.5" hidden="false" customHeight="true" outlineLevel="0" collapsed="false">
      <c r="A15" s="141" t="s">
        <v>91</v>
      </c>
      <c r="B15" s="142"/>
      <c r="C15" s="143" t="n">
        <f aca="false">SUM(C9:C14)</f>
        <v>800</v>
      </c>
      <c r="D15" s="143" t="n">
        <f aca="false">SUM(D9:D14)</f>
        <v>27.71</v>
      </c>
      <c r="E15" s="143" t="n">
        <f aca="false">SUM(E9:E14)</f>
        <v>25.27</v>
      </c>
      <c r="F15" s="143" t="n">
        <f aca="false">SUM(F9:F14)</f>
        <v>118.82</v>
      </c>
      <c r="G15" s="143" t="n">
        <f aca="false">SUM(G9:G14)</f>
        <v>871.75</v>
      </c>
      <c r="H15" s="134"/>
      <c r="I15" s="144" t="n">
        <f aca="false">SUM(I9:I14)</f>
        <v>123.29</v>
      </c>
      <c r="J15" s="141" t="s">
        <v>91</v>
      </c>
      <c r="K15" s="142"/>
      <c r="L15" s="145" t="n">
        <v>820</v>
      </c>
      <c r="M15" s="145" t="n">
        <f aca="false">SUM(M9:M14)</f>
        <v>29.08</v>
      </c>
      <c r="N15" s="145" t="n">
        <f aca="false">SUM(N9:N14)</f>
        <v>28.12</v>
      </c>
      <c r="O15" s="145" t="n">
        <f aca="false">SUM(O9:O14)</f>
        <v>119.35</v>
      </c>
      <c r="P15" s="145" t="n">
        <f aca="false">SUM(P9:P14)</f>
        <v>847.32</v>
      </c>
      <c r="Q15" s="145"/>
      <c r="R15" s="146" t="n">
        <f aca="false">SUM(R9:R14)</f>
        <v>114.9</v>
      </c>
    </row>
    <row r="16" customFormat="false" ht="22.5" hidden="false" customHeight="true" outlineLevel="0" collapsed="false">
      <c r="A16" s="141" t="s">
        <v>92</v>
      </c>
      <c r="B16" s="142"/>
      <c r="C16" s="143" t="n">
        <f aca="false">C8+C15</f>
        <v>1352</v>
      </c>
      <c r="D16" s="143" t="n">
        <f aca="false">D8+D15</f>
        <v>48.98</v>
      </c>
      <c r="E16" s="143" t="n">
        <f aca="false">E8+E15</f>
        <v>47.52</v>
      </c>
      <c r="F16" s="143" t="n">
        <f aca="false">F8+F15</f>
        <v>212.31</v>
      </c>
      <c r="G16" s="143" t="n">
        <f aca="false">G8+G15</f>
        <v>1527.01</v>
      </c>
      <c r="H16" s="134"/>
      <c r="I16" s="144" t="n">
        <f aca="false">I8+I15</f>
        <v>211</v>
      </c>
      <c r="J16" s="141" t="s">
        <v>92</v>
      </c>
      <c r="K16" s="142"/>
      <c r="L16" s="145" t="n">
        <f aca="false">L8+L15</f>
        <v>1380</v>
      </c>
      <c r="M16" s="145" t="n">
        <f aca="false">M8+M15</f>
        <v>51.94</v>
      </c>
      <c r="N16" s="145" t="n">
        <f aca="false">N8+N15</f>
        <v>51.68</v>
      </c>
      <c r="O16" s="145" t="n">
        <f aca="false">O8+O15</f>
        <v>190.01</v>
      </c>
      <c r="P16" s="145" t="n">
        <f aca="false">P8+P15</f>
        <v>1471.62</v>
      </c>
      <c r="Q16" s="145"/>
      <c r="R16" s="146" t="n">
        <f aca="false">R8+R15</f>
        <v>211</v>
      </c>
    </row>
    <row r="17" customFormat="false" ht="22.5" hidden="false" customHeight="true" outlineLevel="0" collapsed="false">
      <c r="A17" s="124" t="s">
        <v>27</v>
      </c>
      <c r="B17" s="125"/>
      <c r="C17" s="126"/>
      <c r="D17" s="127"/>
      <c r="E17" s="127"/>
      <c r="F17" s="127"/>
      <c r="G17" s="128"/>
      <c r="H17" s="126"/>
      <c r="I17" s="129"/>
      <c r="J17" s="124" t="s">
        <v>28</v>
      </c>
      <c r="K17" s="125"/>
      <c r="L17" s="126"/>
      <c r="M17" s="127"/>
      <c r="N17" s="127"/>
      <c r="O17" s="127"/>
      <c r="P17" s="128"/>
      <c r="Q17" s="126"/>
      <c r="R17" s="129"/>
    </row>
    <row r="18" customFormat="false" ht="37.5" hidden="false" customHeight="false" outlineLevel="0" collapsed="false">
      <c r="A18" s="130" t="s">
        <v>14</v>
      </c>
      <c r="B18" s="23" t="s">
        <v>29</v>
      </c>
      <c r="C18" s="24" t="n">
        <v>200</v>
      </c>
      <c r="D18" s="25" t="n">
        <v>8.3</v>
      </c>
      <c r="E18" s="25" t="n">
        <v>10.1</v>
      </c>
      <c r="F18" s="25" t="n">
        <v>37.6</v>
      </c>
      <c r="G18" s="25" t="n">
        <v>274.9</v>
      </c>
      <c r="H18" s="26" t="s">
        <v>30</v>
      </c>
      <c r="I18" s="29" t="n">
        <v>23.2</v>
      </c>
      <c r="J18" s="22" t="s">
        <v>14</v>
      </c>
      <c r="K18" s="23" t="s">
        <v>31</v>
      </c>
      <c r="L18" s="24" t="s">
        <v>142</v>
      </c>
      <c r="M18" s="25" t="n">
        <v>11.72</v>
      </c>
      <c r="N18" s="25" t="n">
        <v>11.09</v>
      </c>
      <c r="O18" s="25" t="n">
        <v>20.35</v>
      </c>
      <c r="P18" s="25" t="n">
        <v>164.8</v>
      </c>
      <c r="Q18" s="26" t="n">
        <v>374</v>
      </c>
      <c r="R18" s="29" t="n">
        <v>47.85</v>
      </c>
    </row>
    <row r="19" customFormat="false" ht="37.5" hidden="false" customHeight="false" outlineLevel="0" collapsed="false">
      <c r="A19" s="131"/>
      <c r="B19" s="23" t="s">
        <v>33</v>
      </c>
      <c r="C19" s="26" t="s">
        <v>146</v>
      </c>
      <c r="D19" s="32" t="n">
        <v>14.62</v>
      </c>
      <c r="E19" s="32" t="n">
        <v>11.8</v>
      </c>
      <c r="F19" s="32" t="n">
        <v>33.23</v>
      </c>
      <c r="G19" s="32" t="n">
        <v>280</v>
      </c>
      <c r="H19" s="26" t="n">
        <v>315</v>
      </c>
      <c r="I19" s="60" t="n">
        <v>54.8</v>
      </c>
      <c r="J19" s="30"/>
      <c r="K19" s="23" t="s">
        <v>35</v>
      </c>
      <c r="L19" s="24" t="n">
        <v>150</v>
      </c>
      <c r="M19" s="25" t="n">
        <v>3.8</v>
      </c>
      <c r="N19" s="25" t="n">
        <v>6.8</v>
      </c>
      <c r="O19" s="25" t="n">
        <v>22.21</v>
      </c>
      <c r="P19" s="25" t="n">
        <v>181.68</v>
      </c>
      <c r="Q19" s="26" t="n">
        <v>520</v>
      </c>
      <c r="R19" s="29" t="n">
        <v>25.65</v>
      </c>
    </row>
    <row r="20" customFormat="false" ht="22.5" hidden="false" customHeight="true" outlineLevel="0" collapsed="false">
      <c r="A20" s="131"/>
      <c r="B20" s="23" t="s">
        <v>36</v>
      </c>
      <c r="C20" s="24" t="s">
        <v>37</v>
      </c>
      <c r="D20" s="25" t="n">
        <v>0.3</v>
      </c>
      <c r="E20" s="25" t="n">
        <v>0.05</v>
      </c>
      <c r="F20" s="25" t="n">
        <v>15.2</v>
      </c>
      <c r="G20" s="25" t="n">
        <v>60</v>
      </c>
      <c r="H20" s="26" t="n">
        <v>686</v>
      </c>
      <c r="I20" s="29" t="n">
        <v>6.1</v>
      </c>
      <c r="J20" s="30"/>
      <c r="K20" s="23" t="s">
        <v>38</v>
      </c>
      <c r="L20" s="24" t="n">
        <v>60</v>
      </c>
      <c r="M20" s="32" t="n">
        <v>0.8</v>
      </c>
      <c r="N20" s="32" t="n">
        <v>2.7</v>
      </c>
      <c r="O20" s="32" t="n">
        <v>4.56</v>
      </c>
      <c r="P20" s="32" t="n">
        <v>60.8</v>
      </c>
      <c r="Q20" s="26" t="n">
        <v>34</v>
      </c>
      <c r="R20" s="29" t="n">
        <v>6.22</v>
      </c>
    </row>
    <row r="21" customFormat="false" ht="22.5" hidden="false" customHeight="true" outlineLevel="0" collapsed="false">
      <c r="A21" s="131"/>
      <c r="B21" s="23"/>
      <c r="C21" s="24"/>
      <c r="D21" s="25"/>
      <c r="E21" s="25"/>
      <c r="F21" s="25"/>
      <c r="G21" s="25"/>
      <c r="H21" s="26"/>
      <c r="I21" s="29"/>
      <c r="J21" s="30"/>
      <c r="K21" s="23" t="s">
        <v>20</v>
      </c>
      <c r="L21" s="24" t="s">
        <v>21</v>
      </c>
      <c r="M21" s="25" t="n">
        <v>0.19</v>
      </c>
      <c r="N21" s="25" t="n">
        <v>0.04</v>
      </c>
      <c r="O21" s="25" t="n">
        <v>10.98</v>
      </c>
      <c r="P21" s="25" t="n">
        <v>43.9</v>
      </c>
      <c r="Q21" s="26" t="n">
        <v>685</v>
      </c>
      <c r="R21" s="29" t="n">
        <v>3.2</v>
      </c>
    </row>
    <row r="22" customFormat="false" ht="41.25" hidden="false" customHeight="true" outlineLevel="0" collapsed="false">
      <c r="A22" s="131"/>
      <c r="B22" s="23"/>
      <c r="C22" s="24"/>
      <c r="D22" s="25"/>
      <c r="E22" s="25"/>
      <c r="F22" s="25"/>
      <c r="G22" s="25"/>
      <c r="H22" s="26"/>
      <c r="I22" s="29"/>
      <c r="J22" s="30"/>
      <c r="K22" s="23" t="s">
        <v>23</v>
      </c>
      <c r="L22" s="24" t="n">
        <v>40</v>
      </c>
      <c r="M22" s="25" t="n">
        <v>3.04</v>
      </c>
      <c r="N22" s="25" t="n">
        <v>0.32</v>
      </c>
      <c r="O22" s="25" t="n">
        <v>23.2</v>
      </c>
      <c r="P22" s="25" t="n">
        <v>104.5</v>
      </c>
      <c r="Q22" s="26"/>
      <c r="R22" s="29" t="n">
        <v>3.7</v>
      </c>
    </row>
    <row r="23" customFormat="false" ht="24" hidden="false" customHeight="true" outlineLevel="0" collapsed="false">
      <c r="A23" s="132" t="s">
        <v>26</v>
      </c>
      <c r="B23" s="35"/>
      <c r="C23" s="36" t="n">
        <v>569</v>
      </c>
      <c r="D23" s="37" t="n">
        <f aca="false">SUM(D18:D22)</f>
        <v>23.22</v>
      </c>
      <c r="E23" s="37" t="n">
        <f aca="false">SUM(E18:E22)</f>
        <v>21.95</v>
      </c>
      <c r="F23" s="37" t="n">
        <f aca="false">SUM(F18:F22)</f>
        <v>86.03</v>
      </c>
      <c r="G23" s="37" t="n">
        <f aca="false">SUM(G18:G22)</f>
        <v>614.9</v>
      </c>
      <c r="H23" s="36"/>
      <c r="I23" s="40" t="n">
        <f aca="false">SUM(I18:I22)</f>
        <v>84.1</v>
      </c>
      <c r="J23" s="34" t="s">
        <v>26</v>
      </c>
      <c r="K23" s="35"/>
      <c r="L23" s="36" t="n">
        <v>597</v>
      </c>
      <c r="M23" s="37" t="n">
        <f aca="false">SUM(M18:M22)</f>
        <v>19.55</v>
      </c>
      <c r="N23" s="37" t="n">
        <f aca="false">SUM(N18:N22)</f>
        <v>20.95</v>
      </c>
      <c r="O23" s="37" t="n">
        <f aca="false">SUM(O18:O22)</f>
        <v>81.3</v>
      </c>
      <c r="P23" s="37" t="n">
        <f aca="false">SUM(P18:P22)</f>
        <v>555.68</v>
      </c>
      <c r="Q23" s="36"/>
      <c r="R23" s="40" t="n">
        <f aca="false">SUM(R18:R22)</f>
        <v>86.62</v>
      </c>
    </row>
    <row r="24" customFormat="false" ht="39.75" hidden="false" customHeight="true" outlineLevel="0" collapsed="false">
      <c r="A24" s="124" t="s">
        <v>81</v>
      </c>
      <c r="B24" s="133" t="s">
        <v>93</v>
      </c>
      <c r="C24" s="134" t="n">
        <v>250</v>
      </c>
      <c r="D24" s="127" t="n">
        <v>6.41</v>
      </c>
      <c r="E24" s="127" t="n">
        <v>7.24</v>
      </c>
      <c r="F24" s="127" t="n">
        <v>23.87</v>
      </c>
      <c r="G24" s="127" t="n">
        <v>237.75</v>
      </c>
      <c r="H24" s="134" t="s">
        <v>94</v>
      </c>
      <c r="I24" s="135" t="n">
        <v>20.97</v>
      </c>
      <c r="J24" s="124" t="s">
        <v>81</v>
      </c>
      <c r="K24" s="23" t="s">
        <v>95</v>
      </c>
      <c r="L24" s="26" t="n">
        <v>250</v>
      </c>
      <c r="M24" s="32" t="n">
        <v>5.48</v>
      </c>
      <c r="N24" s="32" t="n">
        <v>7.16</v>
      </c>
      <c r="O24" s="32" t="n">
        <v>25.44</v>
      </c>
      <c r="P24" s="32" t="n">
        <v>203.93</v>
      </c>
      <c r="Q24" s="26" t="n">
        <v>139</v>
      </c>
      <c r="R24" s="60" t="n">
        <v>22.56</v>
      </c>
    </row>
    <row r="25" customFormat="false" ht="39" hidden="false" customHeight="true" outlineLevel="0" collapsed="false">
      <c r="A25" s="136"/>
      <c r="B25" s="23" t="s">
        <v>96</v>
      </c>
      <c r="C25" s="24" t="n">
        <v>100</v>
      </c>
      <c r="D25" s="127" t="n">
        <v>10.06</v>
      </c>
      <c r="E25" s="127" t="n">
        <v>9.82</v>
      </c>
      <c r="F25" s="127" t="n">
        <v>10.34</v>
      </c>
      <c r="G25" s="127" t="n">
        <v>169.45</v>
      </c>
      <c r="H25" s="134" t="n">
        <v>454</v>
      </c>
      <c r="I25" s="135" t="n">
        <v>52.05</v>
      </c>
      <c r="J25" s="53"/>
      <c r="K25" s="23" t="s">
        <v>58</v>
      </c>
      <c r="L25" s="26" t="s">
        <v>138</v>
      </c>
      <c r="M25" s="32" t="n">
        <v>14.49</v>
      </c>
      <c r="N25" s="32" t="n">
        <v>15.86</v>
      </c>
      <c r="O25" s="32" t="n">
        <v>16.95</v>
      </c>
      <c r="P25" s="32" t="n">
        <v>234.59</v>
      </c>
      <c r="Q25" s="26" t="n">
        <v>433</v>
      </c>
      <c r="R25" s="60" t="n">
        <v>55.42</v>
      </c>
    </row>
    <row r="26" customFormat="false" ht="24.75" hidden="false" customHeight="true" outlineLevel="0" collapsed="false">
      <c r="A26" s="136"/>
      <c r="B26" s="137" t="s">
        <v>98</v>
      </c>
      <c r="C26" s="138" t="n">
        <v>180</v>
      </c>
      <c r="D26" s="139" t="n">
        <v>5.1</v>
      </c>
      <c r="E26" s="139" t="n">
        <v>7.78</v>
      </c>
      <c r="F26" s="139" t="n">
        <v>42.59</v>
      </c>
      <c r="G26" s="139" t="n">
        <v>270.96</v>
      </c>
      <c r="H26" s="134" t="n">
        <v>510</v>
      </c>
      <c r="I26" s="140" t="n">
        <v>13.38</v>
      </c>
      <c r="J26" s="53"/>
      <c r="K26" s="23" t="s">
        <v>51</v>
      </c>
      <c r="L26" s="26" t="n">
        <v>180</v>
      </c>
      <c r="M26" s="32" t="n">
        <v>6.38</v>
      </c>
      <c r="N26" s="32" t="n">
        <v>6.62</v>
      </c>
      <c r="O26" s="32" t="n">
        <v>32.16</v>
      </c>
      <c r="P26" s="32" t="n">
        <v>218.63</v>
      </c>
      <c r="Q26" s="26" t="n">
        <v>332</v>
      </c>
      <c r="R26" s="29" t="n">
        <v>21</v>
      </c>
    </row>
    <row r="27" customFormat="false" ht="22.5" hidden="false" customHeight="true" outlineLevel="0" collapsed="false">
      <c r="A27" s="136"/>
      <c r="B27" s="137" t="s">
        <v>99</v>
      </c>
      <c r="C27" s="138" t="n">
        <v>20</v>
      </c>
      <c r="D27" s="139" t="n">
        <v>0.66</v>
      </c>
      <c r="E27" s="139" t="n">
        <v>0.48</v>
      </c>
      <c r="F27" s="139" t="n">
        <v>1.78</v>
      </c>
      <c r="G27" s="139" t="n">
        <v>14.16</v>
      </c>
      <c r="H27" s="134" t="s">
        <v>100</v>
      </c>
      <c r="I27" s="140" t="n">
        <v>2.5</v>
      </c>
      <c r="J27" s="53"/>
      <c r="K27" s="23" t="s">
        <v>60</v>
      </c>
      <c r="L27" s="24" t="n">
        <v>60</v>
      </c>
      <c r="M27" s="25" t="n">
        <v>0.8</v>
      </c>
      <c r="N27" s="25" t="n">
        <v>0.1</v>
      </c>
      <c r="O27" s="25" t="n">
        <v>2.8</v>
      </c>
      <c r="P27" s="25" t="n">
        <v>15</v>
      </c>
      <c r="Q27" s="26"/>
      <c r="R27" s="29" t="n">
        <v>16.2</v>
      </c>
    </row>
    <row r="28" customFormat="false" ht="22.5" hidden="false" customHeight="true" outlineLevel="0" collapsed="false">
      <c r="A28" s="136"/>
      <c r="B28" s="23" t="s">
        <v>60</v>
      </c>
      <c r="C28" s="24" t="n">
        <v>100</v>
      </c>
      <c r="D28" s="25" t="n">
        <v>1.3</v>
      </c>
      <c r="E28" s="25" t="n">
        <v>0.16</v>
      </c>
      <c r="F28" s="25" t="n">
        <v>4.06</v>
      </c>
      <c r="G28" s="25" t="n">
        <v>25</v>
      </c>
      <c r="H28" s="26"/>
      <c r="I28" s="29" t="n">
        <v>27</v>
      </c>
      <c r="J28" s="53"/>
      <c r="K28" s="137" t="s">
        <v>90</v>
      </c>
      <c r="L28" s="134" t="n">
        <v>200</v>
      </c>
      <c r="M28" s="127" t="n">
        <v>0.47</v>
      </c>
      <c r="N28" s="127" t="n">
        <v>0</v>
      </c>
      <c r="O28" s="127" t="n">
        <v>19.78</v>
      </c>
      <c r="P28" s="127" t="n">
        <v>112.68</v>
      </c>
      <c r="Q28" s="134" t="n">
        <v>639</v>
      </c>
      <c r="R28" s="135" t="n">
        <v>5.5</v>
      </c>
    </row>
    <row r="29" customFormat="false" ht="23.25" hidden="false" customHeight="true" outlineLevel="0" collapsed="false">
      <c r="A29" s="136"/>
      <c r="B29" s="63" t="s">
        <v>101</v>
      </c>
      <c r="C29" s="26" t="n">
        <v>200</v>
      </c>
      <c r="D29" s="32" t="n">
        <v>0.12</v>
      </c>
      <c r="E29" s="32" t="n">
        <v>0.02</v>
      </c>
      <c r="F29" s="32" t="n">
        <v>6.74</v>
      </c>
      <c r="G29" s="32" t="n">
        <v>68</v>
      </c>
      <c r="H29" s="26" t="n">
        <v>699</v>
      </c>
      <c r="I29" s="60" t="n">
        <v>7.3</v>
      </c>
      <c r="J29" s="30"/>
      <c r="K29" s="23" t="s">
        <v>23</v>
      </c>
      <c r="L29" s="24" t="n">
        <v>40</v>
      </c>
      <c r="M29" s="25" t="n">
        <v>3.04</v>
      </c>
      <c r="N29" s="25" t="n">
        <v>0.32</v>
      </c>
      <c r="O29" s="25" t="n">
        <v>23.2</v>
      </c>
      <c r="P29" s="25" t="n">
        <v>104.5</v>
      </c>
      <c r="Q29" s="26"/>
      <c r="R29" s="29" t="n">
        <v>3.7</v>
      </c>
    </row>
    <row r="30" customFormat="false" ht="23.25" hidden="false" customHeight="true" outlineLevel="0" collapsed="false">
      <c r="A30" s="136"/>
      <c r="B30" s="23" t="s">
        <v>23</v>
      </c>
      <c r="C30" s="138" t="n">
        <v>40</v>
      </c>
      <c r="D30" s="139" t="n">
        <v>3.04</v>
      </c>
      <c r="E30" s="139" t="n">
        <v>0.32</v>
      </c>
      <c r="F30" s="139" t="n">
        <v>19.68</v>
      </c>
      <c r="G30" s="139" t="n">
        <v>104.5</v>
      </c>
      <c r="H30" s="134"/>
      <c r="I30" s="140" t="n">
        <v>3.7</v>
      </c>
      <c r="J30" s="53"/>
      <c r="K30" s="133"/>
      <c r="L30" s="138"/>
      <c r="M30" s="139"/>
      <c r="N30" s="139"/>
      <c r="O30" s="139"/>
      <c r="P30" s="139"/>
      <c r="Q30" s="145"/>
      <c r="R30" s="140"/>
    </row>
    <row r="31" s="61" customFormat="true" ht="24" hidden="false" customHeight="true" outlineLevel="0" collapsed="false">
      <c r="A31" s="141" t="s">
        <v>91</v>
      </c>
      <c r="B31" s="142"/>
      <c r="C31" s="143" t="n">
        <f aca="false">SUM(C24:C30)</f>
        <v>890</v>
      </c>
      <c r="D31" s="143" t="n">
        <f aca="false">SUM(D24:D30)</f>
        <v>26.69</v>
      </c>
      <c r="E31" s="143" t="n">
        <f aca="false">SUM(E24:E30)</f>
        <v>25.82</v>
      </c>
      <c r="F31" s="143" t="n">
        <f aca="false">SUM(F24:F30)</f>
        <v>109.06</v>
      </c>
      <c r="G31" s="143" t="n">
        <f aca="false">SUM(G24:G30)</f>
        <v>889.82</v>
      </c>
      <c r="H31" s="134"/>
      <c r="I31" s="144" t="n">
        <f aca="false">SUM(I24:I30)</f>
        <v>126.9</v>
      </c>
      <c r="J31" s="141" t="s">
        <v>91</v>
      </c>
      <c r="K31" s="142"/>
      <c r="L31" s="145" t="n">
        <v>830</v>
      </c>
      <c r="M31" s="145" t="n">
        <f aca="false">SUM(M24:M30)</f>
        <v>30.66</v>
      </c>
      <c r="N31" s="145" t="n">
        <f aca="false">SUM(N24:N30)</f>
        <v>30.06</v>
      </c>
      <c r="O31" s="145" t="n">
        <f aca="false">SUM(O24:O30)</f>
        <v>120.33</v>
      </c>
      <c r="P31" s="145" t="n">
        <f aca="false">SUM(P24:P30)</f>
        <v>889.33</v>
      </c>
      <c r="Q31" s="145"/>
      <c r="R31" s="146" t="n">
        <f aca="false">SUM(R24:R30)</f>
        <v>124.38</v>
      </c>
    </row>
    <row r="32" customFormat="false" ht="36.75" hidden="false" customHeight="true" outlineLevel="0" collapsed="false">
      <c r="A32" s="141" t="s">
        <v>92</v>
      </c>
      <c r="B32" s="142"/>
      <c r="C32" s="145" t="n">
        <f aca="false">C23+C31</f>
        <v>1459</v>
      </c>
      <c r="D32" s="145" t="n">
        <f aca="false">D23+D31</f>
        <v>49.91</v>
      </c>
      <c r="E32" s="145" t="n">
        <f aca="false">E23+E31</f>
        <v>47.77</v>
      </c>
      <c r="F32" s="145" t="n">
        <f aca="false">F23+F31</f>
        <v>195.09</v>
      </c>
      <c r="G32" s="145" t="n">
        <f aca="false">G23+G31</f>
        <v>1504.72</v>
      </c>
      <c r="H32" s="145"/>
      <c r="I32" s="146" t="n">
        <f aca="false">I23+I31</f>
        <v>211</v>
      </c>
      <c r="J32" s="141" t="s">
        <v>92</v>
      </c>
      <c r="K32" s="142"/>
      <c r="L32" s="145" t="n">
        <f aca="false">L23+L31</f>
        <v>1427</v>
      </c>
      <c r="M32" s="161" t="n">
        <f aca="false">M23+M31</f>
        <v>50.21</v>
      </c>
      <c r="N32" s="161" t="n">
        <f aca="false">N23+N31</f>
        <v>51.01</v>
      </c>
      <c r="O32" s="161" t="n">
        <f aca="false">O23+O31</f>
        <v>201.63</v>
      </c>
      <c r="P32" s="161" t="n">
        <f aca="false">P23+P31</f>
        <v>1445.01</v>
      </c>
      <c r="Q32" s="145"/>
      <c r="R32" s="146" t="n">
        <f aca="false">R23+R31</f>
        <v>211</v>
      </c>
    </row>
    <row r="33" customFormat="false" ht="26.25" hidden="false" customHeight="true" outlineLevel="0" collapsed="false">
      <c r="A33" s="124" t="s">
        <v>39</v>
      </c>
      <c r="B33" s="125"/>
      <c r="C33" s="126"/>
      <c r="D33" s="127"/>
      <c r="E33" s="127"/>
      <c r="F33" s="127"/>
      <c r="G33" s="128"/>
      <c r="H33" s="126"/>
      <c r="I33" s="129"/>
      <c r="J33" s="124" t="s">
        <v>40</v>
      </c>
      <c r="K33" s="125"/>
      <c r="L33" s="126"/>
      <c r="M33" s="127"/>
      <c r="N33" s="127"/>
      <c r="O33" s="127"/>
      <c r="P33" s="128"/>
      <c r="Q33" s="126"/>
      <c r="R33" s="129"/>
    </row>
    <row r="34" customFormat="false" ht="27" hidden="false" customHeight="true" outlineLevel="0" collapsed="false">
      <c r="A34" s="22" t="s">
        <v>14</v>
      </c>
      <c r="B34" s="23" t="s">
        <v>41</v>
      </c>
      <c r="C34" s="24" t="n">
        <v>100</v>
      </c>
      <c r="D34" s="25" t="n">
        <v>12.93</v>
      </c>
      <c r="E34" s="25" t="n">
        <v>12.1</v>
      </c>
      <c r="F34" s="25" t="n">
        <v>23.11</v>
      </c>
      <c r="G34" s="25" t="n">
        <v>219.07</v>
      </c>
      <c r="H34" s="26" t="n">
        <v>500</v>
      </c>
      <c r="I34" s="29" t="n">
        <v>53.86</v>
      </c>
      <c r="J34" s="22" t="s">
        <v>14</v>
      </c>
      <c r="K34" s="23" t="s">
        <v>42</v>
      </c>
      <c r="L34" s="26" t="n">
        <v>90</v>
      </c>
      <c r="M34" s="32" t="n">
        <v>11.63</v>
      </c>
      <c r="N34" s="32" t="n">
        <v>14.33</v>
      </c>
      <c r="O34" s="32" t="n">
        <v>15.32</v>
      </c>
      <c r="P34" s="32" t="n">
        <v>195.27</v>
      </c>
      <c r="Q34" s="26" t="n">
        <v>498</v>
      </c>
      <c r="R34" s="60" t="n">
        <v>48.93</v>
      </c>
    </row>
    <row r="35" customFormat="false" ht="20.25" hidden="false" customHeight="true" outlineLevel="0" collapsed="false">
      <c r="A35" s="30"/>
      <c r="B35" s="23" t="s">
        <v>35</v>
      </c>
      <c r="C35" s="24" t="n">
        <v>150</v>
      </c>
      <c r="D35" s="25" t="n">
        <v>3.8</v>
      </c>
      <c r="E35" s="25" t="n">
        <v>6.8</v>
      </c>
      <c r="F35" s="25" t="n">
        <v>22.21</v>
      </c>
      <c r="G35" s="25" t="n">
        <v>181.68</v>
      </c>
      <c r="H35" s="26" t="n">
        <v>520</v>
      </c>
      <c r="I35" s="29" t="n">
        <v>25.65</v>
      </c>
      <c r="J35" s="30"/>
      <c r="K35" s="23" t="s">
        <v>43</v>
      </c>
      <c r="L35" s="24" t="n">
        <v>150</v>
      </c>
      <c r="M35" s="25" t="n">
        <v>4.43</v>
      </c>
      <c r="N35" s="25" t="n">
        <v>5.27</v>
      </c>
      <c r="O35" s="25" t="n">
        <v>30.49</v>
      </c>
      <c r="P35" s="25" t="n">
        <v>187.13</v>
      </c>
      <c r="Q35" s="26" t="n">
        <v>510</v>
      </c>
      <c r="R35" s="29" t="n">
        <v>12.05</v>
      </c>
    </row>
    <row r="36" customFormat="false" ht="18.75" hidden="false" customHeight="false" outlineLevel="0" collapsed="false">
      <c r="A36" s="30"/>
      <c r="B36" s="23" t="s">
        <v>38</v>
      </c>
      <c r="C36" s="24" t="n">
        <v>60</v>
      </c>
      <c r="D36" s="32" t="n">
        <v>0.8</v>
      </c>
      <c r="E36" s="32" t="n">
        <v>2.7</v>
      </c>
      <c r="F36" s="32" t="n">
        <v>3.42</v>
      </c>
      <c r="G36" s="32" t="n">
        <v>45.6</v>
      </c>
      <c r="H36" s="26" t="n">
        <v>34</v>
      </c>
      <c r="I36" s="29" t="n">
        <v>6.22</v>
      </c>
      <c r="J36" s="30"/>
      <c r="K36" s="23" t="s">
        <v>44</v>
      </c>
      <c r="L36" s="24" t="n">
        <v>20</v>
      </c>
      <c r="M36" s="25" t="n">
        <v>0.07</v>
      </c>
      <c r="N36" s="25" t="n">
        <v>0.49</v>
      </c>
      <c r="O36" s="25" t="n">
        <v>1.78</v>
      </c>
      <c r="P36" s="25" t="n">
        <v>14</v>
      </c>
      <c r="Q36" s="26" t="n">
        <v>587</v>
      </c>
      <c r="R36" s="29" t="n">
        <v>2.5</v>
      </c>
    </row>
    <row r="37" customFormat="false" ht="21.75" hidden="false" customHeight="true" outlineLevel="0" collapsed="false">
      <c r="A37" s="30"/>
      <c r="B37" s="23" t="s">
        <v>45</v>
      </c>
      <c r="C37" s="24" t="n">
        <v>200</v>
      </c>
      <c r="D37" s="25" t="n">
        <v>1.14</v>
      </c>
      <c r="E37" s="25" t="n">
        <v>0.66</v>
      </c>
      <c r="F37" s="25" t="n">
        <v>6.82</v>
      </c>
      <c r="G37" s="25" t="n">
        <v>37.8</v>
      </c>
      <c r="H37" s="26" t="n">
        <v>692</v>
      </c>
      <c r="I37" s="29" t="n">
        <v>3.8</v>
      </c>
      <c r="J37" s="30"/>
      <c r="K37" s="23" t="s">
        <v>46</v>
      </c>
      <c r="L37" s="24" t="n">
        <v>60</v>
      </c>
      <c r="M37" s="25" t="n">
        <v>0.76</v>
      </c>
      <c r="N37" s="25" t="n">
        <v>0.14</v>
      </c>
      <c r="O37" s="25" t="n">
        <v>2.6</v>
      </c>
      <c r="P37" s="25" t="n">
        <v>14.64</v>
      </c>
      <c r="Q37" s="62" t="n">
        <v>45</v>
      </c>
      <c r="R37" s="60" t="n">
        <v>15.6</v>
      </c>
    </row>
    <row r="38" customFormat="false" ht="21.75" hidden="false" customHeight="true" outlineLevel="0" collapsed="false">
      <c r="A38" s="30"/>
      <c r="B38" s="23" t="s">
        <v>23</v>
      </c>
      <c r="C38" s="24" t="n">
        <v>40</v>
      </c>
      <c r="D38" s="25" t="n">
        <v>3.04</v>
      </c>
      <c r="E38" s="25" t="n">
        <v>0.32</v>
      </c>
      <c r="F38" s="25" t="n">
        <v>23.2</v>
      </c>
      <c r="G38" s="25" t="n">
        <v>104.5</v>
      </c>
      <c r="H38" s="26"/>
      <c r="I38" s="29" t="n">
        <v>3.7</v>
      </c>
      <c r="J38" s="30"/>
      <c r="K38" s="23" t="s">
        <v>45</v>
      </c>
      <c r="L38" s="24" t="n">
        <v>200</v>
      </c>
      <c r="M38" s="25" t="n">
        <v>1.14</v>
      </c>
      <c r="N38" s="25" t="n">
        <v>0.66</v>
      </c>
      <c r="O38" s="25" t="n">
        <v>6.82</v>
      </c>
      <c r="P38" s="25" t="n">
        <v>37.8</v>
      </c>
      <c r="Q38" s="26" t="n">
        <v>692</v>
      </c>
      <c r="R38" s="29" t="n">
        <v>3.8</v>
      </c>
    </row>
    <row r="39" customFormat="false" ht="22.5" hidden="false" customHeight="true" outlineLevel="0" collapsed="false">
      <c r="A39" s="30"/>
      <c r="B39" s="23"/>
      <c r="C39" s="24"/>
      <c r="D39" s="25"/>
      <c r="E39" s="25"/>
      <c r="F39" s="25"/>
      <c r="G39" s="25"/>
      <c r="H39" s="26"/>
      <c r="I39" s="29"/>
      <c r="J39" s="30"/>
      <c r="K39" s="23" t="s">
        <v>23</v>
      </c>
      <c r="L39" s="24" t="n">
        <v>40</v>
      </c>
      <c r="M39" s="25" t="n">
        <v>3.04</v>
      </c>
      <c r="N39" s="25" t="n">
        <v>0.32</v>
      </c>
      <c r="O39" s="25" t="n">
        <v>23.2</v>
      </c>
      <c r="P39" s="25" t="n">
        <v>104.5</v>
      </c>
      <c r="Q39" s="26"/>
      <c r="R39" s="29" t="n">
        <v>3.7</v>
      </c>
    </row>
    <row r="40" customFormat="false" ht="22.5" hidden="false" customHeight="true" outlineLevel="0" collapsed="false">
      <c r="A40" s="34" t="s">
        <v>26</v>
      </c>
      <c r="B40" s="35"/>
      <c r="C40" s="36" t="n">
        <v>550</v>
      </c>
      <c r="D40" s="37" t="n">
        <f aca="false">SUM(D33:D38)</f>
        <v>21.71</v>
      </c>
      <c r="E40" s="37" t="n">
        <f aca="false">SUM(E33:E38)</f>
        <v>22.58</v>
      </c>
      <c r="F40" s="37" t="n">
        <f aca="false">SUM(F33:F38)</f>
        <v>78.76</v>
      </c>
      <c r="G40" s="37" t="n">
        <f aca="false">SUM(G33:G38)</f>
        <v>588.65</v>
      </c>
      <c r="H40" s="26"/>
      <c r="I40" s="40" t="n">
        <f aca="false">SUM(I34:I39)</f>
        <v>93.23</v>
      </c>
      <c r="J40" s="34" t="s">
        <v>26</v>
      </c>
      <c r="K40" s="63"/>
      <c r="L40" s="36" t="n">
        <f aca="false">SUM(L34:L39)</f>
        <v>560</v>
      </c>
      <c r="M40" s="37" t="n">
        <f aca="false">SUM(M33:M39)</f>
        <v>21.07</v>
      </c>
      <c r="N40" s="37" t="n">
        <f aca="false">SUM(N33:N39)</f>
        <v>21.21</v>
      </c>
      <c r="O40" s="37" t="n">
        <f aca="false">SUM(O33:O39)</f>
        <v>80.21</v>
      </c>
      <c r="P40" s="37" t="n">
        <f aca="false">SUM(P33:P39)</f>
        <v>553.34</v>
      </c>
      <c r="Q40" s="26"/>
      <c r="R40" s="40" t="n">
        <f aca="false">SUM(R34:R39)</f>
        <v>86.58</v>
      </c>
    </row>
    <row r="41" customFormat="false" ht="42.75" hidden="false" customHeight="true" outlineLevel="0" collapsed="false">
      <c r="A41" s="124" t="s">
        <v>81</v>
      </c>
      <c r="B41" s="23" t="s">
        <v>95</v>
      </c>
      <c r="C41" s="26" t="n">
        <v>250</v>
      </c>
      <c r="D41" s="32" t="n">
        <v>5.48</v>
      </c>
      <c r="E41" s="32" t="n">
        <v>7.16</v>
      </c>
      <c r="F41" s="32" t="n">
        <v>25.44</v>
      </c>
      <c r="G41" s="32" t="n">
        <v>258.04</v>
      </c>
      <c r="H41" s="26" t="n">
        <v>139</v>
      </c>
      <c r="I41" s="60" t="n">
        <v>22.56</v>
      </c>
      <c r="J41" s="124" t="s">
        <v>81</v>
      </c>
      <c r="K41" s="23" t="s">
        <v>102</v>
      </c>
      <c r="L41" s="26" t="n">
        <v>250</v>
      </c>
      <c r="M41" s="32" t="n">
        <v>6</v>
      </c>
      <c r="N41" s="32" t="n">
        <v>8.38</v>
      </c>
      <c r="O41" s="32" t="n">
        <v>13</v>
      </c>
      <c r="P41" s="32" t="n">
        <v>218.75</v>
      </c>
      <c r="Q41" s="26" t="n">
        <v>110</v>
      </c>
      <c r="R41" s="60" t="n">
        <v>26.46</v>
      </c>
    </row>
    <row r="42" customFormat="false" ht="27" hidden="false" customHeight="true" outlineLevel="0" collapsed="false">
      <c r="A42" s="124"/>
      <c r="B42" s="133" t="s">
        <v>103</v>
      </c>
      <c r="C42" s="138" t="n">
        <v>250</v>
      </c>
      <c r="D42" s="25" t="n">
        <v>12.86</v>
      </c>
      <c r="E42" s="25" t="n">
        <v>14.35</v>
      </c>
      <c r="F42" s="25" t="n">
        <v>51.64</v>
      </c>
      <c r="G42" s="32" t="n">
        <v>368.7</v>
      </c>
      <c r="H42" s="134" t="s">
        <v>104</v>
      </c>
      <c r="I42" s="140" t="n">
        <v>54.35</v>
      </c>
      <c r="J42" s="53"/>
      <c r="K42" s="133" t="s">
        <v>103</v>
      </c>
      <c r="L42" s="138" t="n">
        <v>260</v>
      </c>
      <c r="M42" s="25" t="n">
        <v>13.46</v>
      </c>
      <c r="N42" s="25" t="n">
        <v>14.92</v>
      </c>
      <c r="O42" s="25" t="n">
        <v>53.71</v>
      </c>
      <c r="P42" s="32" t="n">
        <v>383.45</v>
      </c>
      <c r="Q42" s="134" t="s">
        <v>104</v>
      </c>
      <c r="R42" s="140" t="n">
        <v>57.3</v>
      </c>
    </row>
    <row r="43" customFormat="false" ht="40.5" hidden="false" customHeight="true" outlineLevel="0" collapsed="false">
      <c r="A43" s="136"/>
      <c r="B43" s="133" t="s">
        <v>105</v>
      </c>
      <c r="C43" s="138" t="n">
        <v>80</v>
      </c>
      <c r="D43" s="139" t="n">
        <v>2.33</v>
      </c>
      <c r="E43" s="139" t="n">
        <v>0.14</v>
      </c>
      <c r="F43" s="139" t="n">
        <v>4.73</v>
      </c>
      <c r="G43" s="139" t="n">
        <v>35.61</v>
      </c>
      <c r="H43" s="134"/>
      <c r="I43" s="140" t="n">
        <v>31.06</v>
      </c>
      <c r="J43" s="53"/>
      <c r="K43" s="133" t="s">
        <v>105</v>
      </c>
      <c r="L43" s="138" t="n">
        <v>80</v>
      </c>
      <c r="M43" s="139" t="n">
        <v>2.33</v>
      </c>
      <c r="N43" s="139" t="n">
        <v>0.14</v>
      </c>
      <c r="O43" s="139" t="n">
        <v>4.73</v>
      </c>
      <c r="P43" s="139" t="n">
        <v>35.61</v>
      </c>
      <c r="Q43" s="134"/>
      <c r="R43" s="140" t="n">
        <v>31.06</v>
      </c>
    </row>
    <row r="44" customFormat="false" ht="25.5" hidden="false" customHeight="true" outlineLevel="0" collapsed="false">
      <c r="A44" s="136"/>
      <c r="B44" s="23" t="s">
        <v>36</v>
      </c>
      <c r="C44" s="24" t="s">
        <v>37</v>
      </c>
      <c r="D44" s="25" t="n">
        <v>0.3</v>
      </c>
      <c r="E44" s="25" t="n">
        <v>0.05</v>
      </c>
      <c r="F44" s="25" t="n">
        <v>15.2</v>
      </c>
      <c r="G44" s="25" t="n">
        <v>60</v>
      </c>
      <c r="H44" s="26" t="n">
        <v>686</v>
      </c>
      <c r="I44" s="29" t="n">
        <v>6.1</v>
      </c>
      <c r="J44" s="30"/>
      <c r="K44" s="63" t="s">
        <v>106</v>
      </c>
      <c r="L44" s="26" t="n">
        <v>200</v>
      </c>
      <c r="M44" s="32" t="n">
        <v>0.23</v>
      </c>
      <c r="N44" s="32" t="n">
        <v>0.01</v>
      </c>
      <c r="O44" s="32" t="n">
        <v>15.27</v>
      </c>
      <c r="P44" s="32" t="n">
        <v>142.2</v>
      </c>
      <c r="Q44" s="26" t="n">
        <v>648</v>
      </c>
      <c r="R44" s="60" t="n">
        <v>5.9</v>
      </c>
    </row>
    <row r="45" customFormat="false" ht="25.5" hidden="false" customHeight="true" outlineLevel="0" collapsed="false">
      <c r="A45" s="136"/>
      <c r="B45" s="23" t="s">
        <v>23</v>
      </c>
      <c r="C45" s="138" t="n">
        <v>40</v>
      </c>
      <c r="D45" s="139" t="n">
        <v>3.04</v>
      </c>
      <c r="E45" s="139" t="n">
        <v>0.32</v>
      </c>
      <c r="F45" s="139" t="n">
        <v>19.68</v>
      </c>
      <c r="G45" s="139" t="n">
        <v>104.5</v>
      </c>
      <c r="H45" s="134"/>
      <c r="I45" s="140" t="n">
        <v>3.7</v>
      </c>
      <c r="J45" s="53"/>
      <c r="K45" s="23" t="s">
        <v>23</v>
      </c>
      <c r="L45" s="138" t="n">
        <v>40</v>
      </c>
      <c r="M45" s="139" t="n">
        <v>3.04</v>
      </c>
      <c r="N45" s="139" t="n">
        <v>0.32</v>
      </c>
      <c r="O45" s="139" t="n">
        <v>19.68</v>
      </c>
      <c r="P45" s="139" t="n">
        <v>104.5</v>
      </c>
      <c r="Q45" s="134"/>
      <c r="R45" s="140" t="n">
        <v>3.7</v>
      </c>
    </row>
    <row r="46" customFormat="false" ht="25.5" hidden="false" customHeight="true" outlineLevel="0" collapsed="false">
      <c r="A46" s="141" t="s">
        <v>91</v>
      </c>
      <c r="B46" s="133"/>
      <c r="C46" s="143" t="n">
        <v>839</v>
      </c>
      <c r="D46" s="160" t="n">
        <f aca="false">SUM(D41:D45)</f>
        <v>24.01</v>
      </c>
      <c r="E46" s="160" t="n">
        <f aca="false">SUM(E41:E45)</f>
        <v>22.02</v>
      </c>
      <c r="F46" s="160" t="n">
        <f aca="false">SUM(F41:F45)</f>
        <v>116.69</v>
      </c>
      <c r="G46" s="160" t="n">
        <f aca="false">SUM(G41:G45)</f>
        <v>826.85</v>
      </c>
      <c r="H46" s="134"/>
      <c r="I46" s="144" t="n">
        <f aca="false">SUM(I41:I45)</f>
        <v>117.77</v>
      </c>
      <c r="J46" s="141" t="s">
        <v>91</v>
      </c>
      <c r="K46" s="142"/>
      <c r="L46" s="145" t="n">
        <f aca="false">SUM(L41:L45)</f>
        <v>830</v>
      </c>
      <c r="M46" s="145" t="n">
        <f aca="false">SUM(M41:M45)</f>
        <v>25.06</v>
      </c>
      <c r="N46" s="145" t="n">
        <f aca="false">SUM(N41:N45)</f>
        <v>23.77</v>
      </c>
      <c r="O46" s="145" t="n">
        <f aca="false">SUM(O41:O45)</f>
        <v>106.39</v>
      </c>
      <c r="P46" s="145" t="n">
        <f aca="false">SUM(P41:P45)</f>
        <v>884.51</v>
      </c>
      <c r="Q46" s="145"/>
      <c r="R46" s="146" t="n">
        <f aca="false">SUM(R41:R45)</f>
        <v>124.42</v>
      </c>
    </row>
    <row r="47" customFormat="false" ht="22.5" hidden="false" customHeight="true" outlineLevel="0" collapsed="false">
      <c r="A47" s="141" t="s">
        <v>92</v>
      </c>
      <c r="B47" s="133"/>
      <c r="C47" s="143" t="n">
        <f aca="false">C40+C46</f>
        <v>1389</v>
      </c>
      <c r="D47" s="143" t="n">
        <f aca="false">D40+D46</f>
        <v>45.72</v>
      </c>
      <c r="E47" s="143" t="n">
        <f aca="false">E40+E46</f>
        <v>44.6</v>
      </c>
      <c r="F47" s="143" t="n">
        <f aca="false">F40+F46</f>
        <v>195.45</v>
      </c>
      <c r="G47" s="143" t="n">
        <f aca="false">G40+G46</f>
        <v>1415.5</v>
      </c>
      <c r="H47" s="134"/>
      <c r="I47" s="144" t="n">
        <f aca="false">I40+I46</f>
        <v>211</v>
      </c>
      <c r="J47" s="141" t="s">
        <v>92</v>
      </c>
      <c r="K47" s="142"/>
      <c r="L47" s="143" t="n">
        <f aca="false">L40+L46</f>
        <v>1390</v>
      </c>
      <c r="M47" s="143" t="n">
        <f aca="false">M40+M46</f>
        <v>46.13</v>
      </c>
      <c r="N47" s="143" t="n">
        <f aca="false">N40+N46</f>
        <v>44.98</v>
      </c>
      <c r="O47" s="143" t="n">
        <f aca="false">O40+O46</f>
        <v>186.6</v>
      </c>
      <c r="P47" s="143" t="n">
        <f aca="false">P40+P46</f>
        <v>1437.85</v>
      </c>
      <c r="Q47" s="143"/>
      <c r="R47" s="144" t="n">
        <f aca="false">R40+R46</f>
        <v>211</v>
      </c>
    </row>
    <row r="48" customFormat="false" ht="22.5" hidden="false" customHeight="true" outlineLevel="0" collapsed="false">
      <c r="A48" s="220" t="s">
        <v>47</v>
      </c>
      <c r="B48" s="171"/>
      <c r="C48" s="221"/>
      <c r="D48" s="222"/>
      <c r="E48" s="222"/>
      <c r="F48" s="222"/>
      <c r="G48" s="222"/>
      <c r="H48" s="223"/>
      <c r="I48" s="224"/>
      <c r="J48" s="220" t="s">
        <v>48</v>
      </c>
      <c r="K48" s="225"/>
      <c r="L48" s="226"/>
      <c r="M48" s="227"/>
      <c r="N48" s="227"/>
      <c r="O48" s="227"/>
      <c r="P48" s="228"/>
      <c r="Q48" s="226"/>
      <c r="R48" s="229"/>
    </row>
    <row r="49" customFormat="false" ht="24" hidden="false" customHeight="true" outlineLevel="0" collapsed="false">
      <c r="A49" s="230" t="s">
        <v>14</v>
      </c>
      <c r="B49" s="231" t="s">
        <v>49</v>
      </c>
      <c r="C49" s="232" t="n">
        <v>90</v>
      </c>
      <c r="D49" s="233" t="n">
        <v>11.68</v>
      </c>
      <c r="E49" s="233" t="n">
        <v>14.47</v>
      </c>
      <c r="F49" s="233" t="n">
        <v>12.92</v>
      </c>
      <c r="G49" s="233" t="n">
        <v>210.81</v>
      </c>
      <c r="H49" s="158" t="n">
        <v>468</v>
      </c>
      <c r="I49" s="234" t="n">
        <v>38.78</v>
      </c>
      <c r="J49" s="230" t="s">
        <v>14</v>
      </c>
      <c r="K49" s="231" t="s">
        <v>50</v>
      </c>
      <c r="L49" s="158" t="n">
        <v>250</v>
      </c>
      <c r="M49" s="235" t="n">
        <v>15.77</v>
      </c>
      <c r="N49" s="235" t="n">
        <v>14.84</v>
      </c>
      <c r="O49" s="235" t="n">
        <v>30</v>
      </c>
      <c r="P49" s="235" t="n">
        <v>260</v>
      </c>
      <c r="Q49" s="158" t="n">
        <v>302</v>
      </c>
      <c r="R49" s="236" t="n">
        <v>28.89</v>
      </c>
    </row>
    <row r="50" s="61" customFormat="true" ht="22.5" hidden="false" customHeight="true" outlineLevel="0" collapsed="false">
      <c r="A50" s="30"/>
      <c r="B50" s="23" t="s">
        <v>51</v>
      </c>
      <c r="C50" s="26" t="n">
        <v>180</v>
      </c>
      <c r="D50" s="32" t="n">
        <v>6.38</v>
      </c>
      <c r="E50" s="32" t="n">
        <v>6.62</v>
      </c>
      <c r="F50" s="32" t="n">
        <v>32.16</v>
      </c>
      <c r="G50" s="32" t="n">
        <v>218.63</v>
      </c>
      <c r="H50" s="26" t="n">
        <v>332</v>
      </c>
      <c r="I50" s="29" t="n">
        <v>21</v>
      </c>
      <c r="J50" s="30"/>
      <c r="K50" s="23" t="s">
        <v>52</v>
      </c>
      <c r="L50" s="26" t="n">
        <v>50</v>
      </c>
      <c r="M50" s="32" t="n">
        <v>5.84</v>
      </c>
      <c r="N50" s="32" t="n">
        <v>8.24</v>
      </c>
      <c r="O50" s="32" t="n">
        <v>20.65</v>
      </c>
      <c r="P50" s="32" t="n">
        <v>152.97</v>
      </c>
      <c r="Q50" s="26"/>
      <c r="R50" s="60" t="n">
        <v>31</v>
      </c>
    </row>
    <row r="51" customFormat="false" ht="21.75" hidden="false" customHeight="true" outlineLevel="0" collapsed="false">
      <c r="A51" s="30"/>
      <c r="B51" s="23" t="s">
        <v>44</v>
      </c>
      <c r="C51" s="24" t="n">
        <v>20</v>
      </c>
      <c r="D51" s="25" t="n">
        <v>0.07</v>
      </c>
      <c r="E51" s="25" t="n">
        <v>0.49</v>
      </c>
      <c r="F51" s="25" t="n">
        <v>1.78</v>
      </c>
      <c r="G51" s="25" t="n">
        <v>14</v>
      </c>
      <c r="H51" s="26" t="n">
        <v>587</v>
      </c>
      <c r="I51" s="29" t="n">
        <v>2.5</v>
      </c>
      <c r="J51" s="30"/>
      <c r="K51" s="23" t="s">
        <v>20</v>
      </c>
      <c r="L51" s="24" t="s">
        <v>21</v>
      </c>
      <c r="M51" s="25" t="n">
        <v>0.19</v>
      </c>
      <c r="N51" s="25" t="n">
        <v>0.04</v>
      </c>
      <c r="O51" s="25" t="n">
        <v>10.98</v>
      </c>
      <c r="P51" s="25" t="n">
        <v>43.9</v>
      </c>
      <c r="Q51" s="26" t="n">
        <v>685</v>
      </c>
      <c r="R51" s="29" t="n">
        <v>3.2</v>
      </c>
    </row>
    <row r="52" customFormat="false" ht="25.5" hidden="false" customHeight="true" outlineLevel="0" collapsed="false">
      <c r="A52" s="30"/>
      <c r="B52" s="23" t="s">
        <v>46</v>
      </c>
      <c r="C52" s="24" t="n">
        <v>60</v>
      </c>
      <c r="D52" s="25" t="n">
        <v>0.76</v>
      </c>
      <c r="E52" s="25" t="n">
        <v>0.14</v>
      </c>
      <c r="F52" s="25" t="n">
        <v>2.6</v>
      </c>
      <c r="G52" s="25" t="n">
        <v>14.64</v>
      </c>
      <c r="H52" s="62" t="n">
        <v>45</v>
      </c>
      <c r="I52" s="60" t="n">
        <v>15.6</v>
      </c>
      <c r="J52" s="30"/>
      <c r="K52" s="23" t="s">
        <v>53</v>
      </c>
      <c r="L52" s="24" t="n">
        <v>120</v>
      </c>
      <c r="M52" s="25" t="n">
        <v>1.8</v>
      </c>
      <c r="N52" s="25" t="n">
        <v>0</v>
      </c>
      <c r="O52" s="25" t="n">
        <v>26.88</v>
      </c>
      <c r="P52" s="25" t="n">
        <v>114.72</v>
      </c>
      <c r="Q52" s="26" t="n">
        <v>386</v>
      </c>
      <c r="R52" s="29" t="n">
        <v>18</v>
      </c>
    </row>
    <row r="53" customFormat="false" ht="40.5" hidden="false" customHeight="true" outlineLevel="0" collapsed="false">
      <c r="A53" s="30"/>
      <c r="B53" s="23" t="s">
        <v>24</v>
      </c>
      <c r="C53" s="24" t="n">
        <v>200</v>
      </c>
      <c r="D53" s="25" t="n">
        <v>0.3</v>
      </c>
      <c r="E53" s="25" t="n">
        <v>0.05</v>
      </c>
      <c r="F53" s="25" t="n">
        <v>15.2</v>
      </c>
      <c r="G53" s="25" t="n">
        <v>60</v>
      </c>
      <c r="H53" s="26" t="n">
        <v>686</v>
      </c>
      <c r="I53" s="29" t="n">
        <v>8.5</v>
      </c>
      <c r="J53" s="30"/>
      <c r="K53" s="23"/>
      <c r="L53" s="24"/>
      <c r="M53" s="25"/>
      <c r="N53" s="25"/>
      <c r="O53" s="25"/>
      <c r="P53" s="25"/>
      <c r="Q53" s="26"/>
      <c r="R53" s="29"/>
    </row>
    <row r="54" customFormat="false" ht="24" hidden="false" customHeight="true" outlineLevel="0" collapsed="false">
      <c r="A54" s="30"/>
      <c r="B54" s="23" t="s">
        <v>23</v>
      </c>
      <c r="C54" s="24" t="n">
        <v>40</v>
      </c>
      <c r="D54" s="25" t="n">
        <v>3.04</v>
      </c>
      <c r="E54" s="25" t="n">
        <v>0.32</v>
      </c>
      <c r="F54" s="25" t="n">
        <v>23.2</v>
      </c>
      <c r="G54" s="25" t="n">
        <v>104.5</v>
      </c>
      <c r="H54" s="26"/>
      <c r="I54" s="29" t="n">
        <v>3.7</v>
      </c>
      <c r="J54" s="30"/>
      <c r="K54" s="23"/>
      <c r="L54" s="24"/>
      <c r="M54" s="25"/>
      <c r="N54" s="25"/>
      <c r="O54" s="25"/>
      <c r="P54" s="25"/>
      <c r="Q54" s="26"/>
      <c r="R54" s="29"/>
    </row>
    <row r="55" customFormat="false" ht="24" hidden="false" customHeight="true" outlineLevel="0" collapsed="false">
      <c r="A55" s="34" t="s">
        <v>26</v>
      </c>
      <c r="B55" s="35"/>
      <c r="C55" s="36" t="n">
        <f aca="false">SUM(C49:C54)</f>
        <v>590</v>
      </c>
      <c r="D55" s="37" t="n">
        <f aca="false">SUM(D49:D54)</f>
        <v>22.23</v>
      </c>
      <c r="E55" s="37" t="n">
        <f aca="false">SUM(E49:E54)</f>
        <v>22.09</v>
      </c>
      <c r="F55" s="37" t="n">
        <f aca="false">SUM(F49:F54)</f>
        <v>87.86</v>
      </c>
      <c r="G55" s="37" t="n">
        <f aca="false">SUM(G49:G54)</f>
        <v>622.58</v>
      </c>
      <c r="H55" s="36"/>
      <c r="I55" s="40" t="n">
        <f aca="false">SUM(I49:I54)</f>
        <v>90.08</v>
      </c>
      <c r="J55" s="34" t="s">
        <v>26</v>
      </c>
      <c r="K55" s="35"/>
      <c r="L55" s="36" t="n">
        <v>632</v>
      </c>
      <c r="M55" s="37" t="n">
        <f aca="false">SUM(M49:M54)</f>
        <v>23.6</v>
      </c>
      <c r="N55" s="37" t="n">
        <f aca="false">SUM(N49:N54)</f>
        <v>23.12</v>
      </c>
      <c r="O55" s="37" t="n">
        <f aca="false">SUM(O49:O54)</f>
        <v>88.51</v>
      </c>
      <c r="P55" s="37" t="n">
        <f aca="false">SUM(P49:P54)</f>
        <v>571.59</v>
      </c>
      <c r="Q55" s="38"/>
      <c r="R55" s="40" t="n">
        <f aca="false">SUM(R49:R54)</f>
        <v>81.09</v>
      </c>
    </row>
    <row r="56" customFormat="false" ht="24" hidden="false" customHeight="true" outlineLevel="0" collapsed="false">
      <c r="A56" s="124" t="s">
        <v>81</v>
      </c>
      <c r="B56" s="23" t="s">
        <v>102</v>
      </c>
      <c r="C56" s="26" t="n">
        <v>250</v>
      </c>
      <c r="D56" s="32" t="n">
        <v>6</v>
      </c>
      <c r="E56" s="32" t="n">
        <v>8.38</v>
      </c>
      <c r="F56" s="32" t="n">
        <v>13</v>
      </c>
      <c r="G56" s="32" t="n">
        <v>218.75</v>
      </c>
      <c r="H56" s="26" t="n">
        <v>110</v>
      </c>
      <c r="I56" s="60" t="n">
        <v>26.46</v>
      </c>
      <c r="J56" s="124" t="s">
        <v>81</v>
      </c>
      <c r="K56" s="133" t="s">
        <v>107</v>
      </c>
      <c r="L56" s="134" t="n">
        <v>250</v>
      </c>
      <c r="M56" s="127" t="n">
        <v>5.46</v>
      </c>
      <c r="N56" s="127" t="n">
        <v>7.35</v>
      </c>
      <c r="O56" s="127" t="n">
        <v>30.82</v>
      </c>
      <c r="P56" s="127" t="n">
        <v>149.5</v>
      </c>
      <c r="Q56" s="134" t="n">
        <v>148</v>
      </c>
      <c r="R56" s="135" t="n">
        <v>20.9</v>
      </c>
    </row>
    <row r="57" customFormat="false" ht="22.5" hidden="false" customHeight="true" outlineLevel="0" collapsed="false">
      <c r="A57" s="136"/>
      <c r="B57" s="133" t="s">
        <v>108</v>
      </c>
      <c r="C57" s="134" t="n">
        <v>260</v>
      </c>
      <c r="D57" s="127" t="n">
        <v>12.81</v>
      </c>
      <c r="E57" s="127" t="n">
        <v>14.99</v>
      </c>
      <c r="F57" s="127" t="n">
        <v>37.59</v>
      </c>
      <c r="G57" s="127" t="n">
        <v>318</v>
      </c>
      <c r="H57" s="134" t="s">
        <v>109</v>
      </c>
      <c r="I57" s="135" t="n">
        <v>58.26</v>
      </c>
      <c r="J57" s="53"/>
      <c r="K57" s="137" t="s">
        <v>110</v>
      </c>
      <c r="L57" s="138" t="s">
        <v>138</v>
      </c>
      <c r="M57" s="139" t="n">
        <v>17.55</v>
      </c>
      <c r="N57" s="139" t="n">
        <v>12.43</v>
      </c>
      <c r="O57" s="139" t="n">
        <v>24.79</v>
      </c>
      <c r="P57" s="139" t="n">
        <v>243.33</v>
      </c>
      <c r="Q57" s="134" t="n">
        <v>437</v>
      </c>
      <c r="R57" s="140" t="n">
        <v>58.45</v>
      </c>
    </row>
    <row r="58" customFormat="false" ht="22.5" hidden="false" customHeight="true" outlineLevel="0" collapsed="false">
      <c r="A58" s="136"/>
      <c r="B58" s="23" t="s">
        <v>111</v>
      </c>
      <c r="C58" s="24" t="n">
        <v>100</v>
      </c>
      <c r="D58" s="25" t="n">
        <v>1.3</v>
      </c>
      <c r="E58" s="25" t="n">
        <v>0.16</v>
      </c>
      <c r="F58" s="25" t="n">
        <v>4.06</v>
      </c>
      <c r="G58" s="25" t="n">
        <v>25</v>
      </c>
      <c r="H58" s="26"/>
      <c r="I58" s="29" t="n">
        <v>27</v>
      </c>
      <c r="J58" s="53"/>
      <c r="K58" s="23" t="s">
        <v>59</v>
      </c>
      <c r="L58" s="24" t="n">
        <v>180</v>
      </c>
      <c r="M58" s="25" t="n">
        <v>2.76</v>
      </c>
      <c r="N58" s="25" t="n">
        <v>9.69</v>
      </c>
      <c r="O58" s="25" t="n">
        <v>51.82</v>
      </c>
      <c r="P58" s="25" t="n">
        <v>237.4</v>
      </c>
      <c r="Q58" s="26" t="n">
        <v>510</v>
      </c>
      <c r="R58" s="29" t="n">
        <v>15.36</v>
      </c>
    </row>
    <row r="59" customFormat="false" ht="22.5" hidden="false" customHeight="true" outlineLevel="0" collapsed="false">
      <c r="A59" s="136"/>
      <c r="B59" s="137" t="s">
        <v>90</v>
      </c>
      <c r="C59" s="134" t="n">
        <v>200</v>
      </c>
      <c r="D59" s="127" t="n">
        <v>0.47</v>
      </c>
      <c r="E59" s="127" t="n">
        <v>0</v>
      </c>
      <c r="F59" s="127" t="n">
        <v>19.78</v>
      </c>
      <c r="G59" s="127" t="n">
        <v>112.68</v>
      </c>
      <c r="H59" s="134" t="n">
        <v>639</v>
      </c>
      <c r="I59" s="135" t="n">
        <v>5.5</v>
      </c>
      <c r="J59" s="53"/>
      <c r="K59" s="23" t="s">
        <v>46</v>
      </c>
      <c r="L59" s="24" t="n">
        <v>100</v>
      </c>
      <c r="M59" s="25" t="n">
        <v>1.27</v>
      </c>
      <c r="N59" s="25" t="n">
        <v>0.23</v>
      </c>
      <c r="O59" s="25" t="n">
        <v>4.3</v>
      </c>
      <c r="P59" s="25" t="n">
        <v>24.4</v>
      </c>
      <c r="Q59" s="62" t="n">
        <v>45</v>
      </c>
      <c r="R59" s="60" t="n">
        <v>26</v>
      </c>
    </row>
    <row r="60" customFormat="false" ht="23.25" hidden="false" customHeight="true" outlineLevel="0" collapsed="false">
      <c r="A60" s="136"/>
      <c r="B60" s="133" t="s">
        <v>125</v>
      </c>
      <c r="C60" s="24" t="n">
        <v>40</v>
      </c>
      <c r="D60" s="25" t="n">
        <v>3.04</v>
      </c>
      <c r="E60" s="25" t="n">
        <v>0.32</v>
      </c>
      <c r="F60" s="25" t="n">
        <v>23.2</v>
      </c>
      <c r="G60" s="25" t="n">
        <v>104.5</v>
      </c>
      <c r="H60" s="26"/>
      <c r="I60" s="29" t="n">
        <v>3.7</v>
      </c>
      <c r="J60" s="53"/>
      <c r="K60" s="137" t="s">
        <v>90</v>
      </c>
      <c r="L60" s="134" t="n">
        <v>200</v>
      </c>
      <c r="M60" s="127" t="n">
        <v>0.47</v>
      </c>
      <c r="N60" s="127" t="n">
        <v>0</v>
      </c>
      <c r="O60" s="127" t="n">
        <v>19.78</v>
      </c>
      <c r="P60" s="127" t="n">
        <v>112.68</v>
      </c>
      <c r="Q60" s="134" t="n">
        <v>639</v>
      </c>
      <c r="R60" s="135" t="n">
        <v>5.5</v>
      </c>
    </row>
    <row r="61" customFormat="false" ht="24.75" hidden="false" customHeight="true" outlineLevel="0" collapsed="false">
      <c r="A61" s="136"/>
      <c r="B61" s="133"/>
      <c r="C61" s="24"/>
      <c r="D61" s="25"/>
      <c r="E61" s="25"/>
      <c r="F61" s="25"/>
      <c r="G61" s="25"/>
      <c r="H61" s="26"/>
      <c r="I61" s="29"/>
      <c r="J61" s="53"/>
      <c r="K61" s="23" t="s">
        <v>23</v>
      </c>
      <c r="L61" s="24" t="n">
        <v>40</v>
      </c>
      <c r="M61" s="25" t="n">
        <v>3.04</v>
      </c>
      <c r="N61" s="25" t="n">
        <v>0.32</v>
      </c>
      <c r="O61" s="25" t="n">
        <v>23.2</v>
      </c>
      <c r="P61" s="25" t="n">
        <v>104.5</v>
      </c>
      <c r="Q61" s="26"/>
      <c r="R61" s="29" t="n">
        <v>3.7</v>
      </c>
    </row>
    <row r="62" customFormat="false" ht="23.25" hidden="false" customHeight="true" outlineLevel="0" collapsed="false">
      <c r="A62" s="141" t="s">
        <v>91</v>
      </c>
      <c r="B62" s="142"/>
      <c r="C62" s="143" t="n">
        <f aca="false">SUM(C56:C61)</f>
        <v>850</v>
      </c>
      <c r="D62" s="143" t="n">
        <f aca="false">SUM(D56:D61)</f>
        <v>23.62</v>
      </c>
      <c r="E62" s="143" t="n">
        <f aca="false">SUM(E56:E61)</f>
        <v>23.85</v>
      </c>
      <c r="F62" s="143" t="n">
        <f aca="false">SUM(F56:F61)</f>
        <v>97.63</v>
      </c>
      <c r="G62" s="143" t="n">
        <f aca="false">SUM(G56:G61)</f>
        <v>778.93</v>
      </c>
      <c r="H62" s="134"/>
      <c r="I62" s="144" t="n">
        <f aca="false">SUM(I56:I61)</f>
        <v>120.92</v>
      </c>
      <c r="J62" s="141" t="s">
        <v>91</v>
      </c>
      <c r="K62" s="133"/>
      <c r="L62" s="145" t="n">
        <v>870</v>
      </c>
      <c r="M62" s="161" t="n">
        <f aca="false">SUM(M56:M61)</f>
        <v>30.55</v>
      </c>
      <c r="N62" s="161" t="n">
        <f aca="false">SUM(N56:N61)</f>
        <v>30.02</v>
      </c>
      <c r="O62" s="161" t="n">
        <f aca="false">SUM(O56:O61)</f>
        <v>154.71</v>
      </c>
      <c r="P62" s="161" t="n">
        <f aca="false">SUM(P56:P61)</f>
        <v>871.81</v>
      </c>
      <c r="Q62" s="127"/>
      <c r="R62" s="146" t="n">
        <f aca="false">SUM(R56:R61)</f>
        <v>129.91</v>
      </c>
    </row>
    <row r="63" customFormat="false" ht="24.75" hidden="false" customHeight="true" outlineLevel="0" collapsed="false">
      <c r="A63" s="141" t="s">
        <v>92</v>
      </c>
      <c r="B63" s="142"/>
      <c r="C63" s="143" t="n">
        <f aca="false">C62+C55</f>
        <v>1440</v>
      </c>
      <c r="D63" s="143" t="n">
        <f aca="false">D62+D55</f>
        <v>45.85</v>
      </c>
      <c r="E63" s="143" t="n">
        <f aca="false">E62+E55</f>
        <v>45.94</v>
      </c>
      <c r="F63" s="143" t="n">
        <f aca="false">F62+F55</f>
        <v>185.49</v>
      </c>
      <c r="G63" s="143" t="n">
        <f aca="false">G62+G55</f>
        <v>1401.51</v>
      </c>
      <c r="H63" s="134"/>
      <c r="I63" s="144" t="n">
        <f aca="false">I55+I62</f>
        <v>211</v>
      </c>
      <c r="J63" s="141" t="s">
        <v>92</v>
      </c>
      <c r="K63" s="142"/>
      <c r="L63" s="145" t="n">
        <f aca="false">L55+L62</f>
        <v>1502</v>
      </c>
      <c r="M63" s="145" t="n">
        <f aca="false">M55+M62</f>
        <v>54.15</v>
      </c>
      <c r="N63" s="145" t="n">
        <f aca="false">N55+N62</f>
        <v>53.14</v>
      </c>
      <c r="O63" s="145" t="n">
        <f aca="false">O55+O62</f>
        <v>243.22</v>
      </c>
      <c r="P63" s="145" t="n">
        <f aca="false">P55+P62</f>
        <v>1443.4</v>
      </c>
      <c r="Q63" s="145"/>
      <c r="R63" s="146" t="n">
        <f aca="false">R55+R62</f>
        <v>211</v>
      </c>
    </row>
    <row r="64" customFormat="false" ht="21" hidden="false" customHeight="true" outlineLevel="0" collapsed="false">
      <c r="A64" s="124" t="s">
        <v>54</v>
      </c>
      <c r="B64" s="125"/>
      <c r="C64" s="126"/>
      <c r="D64" s="127"/>
      <c r="E64" s="127"/>
      <c r="F64" s="127"/>
      <c r="G64" s="128"/>
      <c r="H64" s="126"/>
      <c r="I64" s="129"/>
      <c r="J64" s="124" t="s">
        <v>55</v>
      </c>
      <c r="K64" s="125"/>
      <c r="L64" s="126"/>
      <c r="M64" s="127"/>
      <c r="N64" s="127"/>
      <c r="O64" s="127"/>
      <c r="P64" s="128"/>
      <c r="Q64" s="126"/>
      <c r="R64" s="129"/>
    </row>
    <row r="65" customFormat="false" ht="22.5" hidden="false" customHeight="true" outlineLevel="0" collapsed="false">
      <c r="A65" s="22" t="s">
        <v>14</v>
      </c>
      <c r="B65" s="23" t="s">
        <v>56</v>
      </c>
      <c r="C65" s="26" t="s">
        <v>138</v>
      </c>
      <c r="D65" s="32" t="n">
        <v>12.97</v>
      </c>
      <c r="E65" s="32" t="n">
        <v>13.64</v>
      </c>
      <c r="F65" s="32" t="n">
        <v>6.83</v>
      </c>
      <c r="G65" s="32" t="n">
        <v>198.11</v>
      </c>
      <c r="H65" s="26" t="n">
        <v>437</v>
      </c>
      <c r="I65" s="60" t="n">
        <v>61.38</v>
      </c>
      <c r="J65" s="22" t="s">
        <v>14</v>
      </c>
      <c r="K65" s="23" t="s">
        <v>58</v>
      </c>
      <c r="L65" s="26" t="s">
        <v>138</v>
      </c>
      <c r="M65" s="32" t="n">
        <v>13.28</v>
      </c>
      <c r="N65" s="32" t="n">
        <v>17.26</v>
      </c>
      <c r="O65" s="32" t="n">
        <v>18.65</v>
      </c>
      <c r="P65" s="32" t="n">
        <v>249.25</v>
      </c>
      <c r="Q65" s="26" t="n">
        <v>433</v>
      </c>
      <c r="R65" s="60" t="n">
        <v>55.42</v>
      </c>
    </row>
    <row r="66" customFormat="false" ht="22.5" hidden="false" customHeight="true" outlineLevel="0" collapsed="false">
      <c r="A66" s="30"/>
      <c r="B66" s="23" t="s">
        <v>59</v>
      </c>
      <c r="C66" s="24" t="n">
        <v>150</v>
      </c>
      <c r="D66" s="25" t="n">
        <v>2.9</v>
      </c>
      <c r="E66" s="25" t="n">
        <v>5.7</v>
      </c>
      <c r="F66" s="25" t="n">
        <v>35.18</v>
      </c>
      <c r="G66" s="25" t="n">
        <v>225.8</v>
      </c>
      <c r="H66" s="26" t="n">
        <v>510</v>
      </c>
      <c r="I66" s="29" t="n">
        <v>12.8</v>
      </c>
      <c r="J66" s="30"/>
      <c r="K66" s="23" t="s">
        <v>51</v>
      </c>
      <c r="L66" s="26" t="n">
        <v>150</v>
      </c>
      <c r="M66" s="32" t="n">
        <v>5.32</v>
      </c>
      <c r="N66" s="32" t="n">
        <v>5.52</v>
      </c>
      <c r="O66" s="32" t="n">
        <v>26.8</v>
      </c>
      <c r="P66" s="32" t="n">
        <v>182.19</v>
      </c>
      <c r="Q66" s="26" t="n">
        <v>332</v>
      </c>
      <c r="R66" s="29" t="n">
        <v>17.5</v>
      </c>
    </row>
    <row r="67" customFormat="false" ht="24.75" hidden="false" customHeight="true" outlineLevel="0" collapsed="false">
      <c r="A67" s="30"/>
      <c r="B67" s="23" t="s">
        <v>60</v>
      </c>
      <c r="C67" s="24" t="n">
        <v>60</v>
      </c>
      <c r="D67" s="25" t="n">
        <v>0.8</v>
      </c>
      <c r="E67" s="25" t="n">
        <v>0.1</v>
      </c>
      <c r="F67" s="25" t="n">
        <v>2.8</v>
      </c>
      <c r="G67" s="25" t="n">
        <v>15</v>
      </c>
      <c r="H67" s="26"/>
      <c r="I67" s="29" t="n">
        <v>16.2</v>
      </c>
      <c r="J67" s="30"/>
      <c r="K67" s="23" t="s">
        <v>61</v>
      </c>
      <c r="L67" s="24" t="n">
        <v>60</v>
      </c>
      <c r="M67" s="25" t="n">
        <v>0.9</v>
      </c>
      <c r="N67" s="32" t="n">
        <v>0.1</v>
      </c>
      <c r="O67" s="32" t="n">
        <v>5.2</v>
      </c>
      <c r="P67" s="32" t="n">
        <v>25.2</v>
      </c>
      <c r="Q67" s="32" t="s">
        <v>62</v>
      </c>
      <c r="R67" s="60" t="n">
        <v>9</v>
      </c>
    </row>
    <row r="68" customFormat="false" ht="24.75" hidden="false" customHeight="true" outlineLevel="0" collapsed="false">
      <c r="A68" s="30"/>
      <c r="B68" s="23" t="s">
        <v>20</v>
      </c>
      <c r="C68" s="24" t="s">
        <v>21</v>
      </c>
      <c r="D68" s="25" t="n">
        <v>0.19</v>
      </c>
      <c r="E68" s="25" t="n">
        <v>0.04</v>
      </c>
      <c r="F68" s="25" t="n">
        <v>10.98</v>
      </c>
      <c r="G68" s="25" t="n">
        <v>43.9</v>
      </c>
      <c r="H68" s="26" t="n">
        <v>685</v>
      </c>
      <c r="I68" s="29" t="n">
        <v>3.2</v>
      </c>
      <c r="J68" s="30"/>
      <c r="K68" s="23" t="s">
        <v>20</v>
      </c>
      <c r="L68" s="24" t="s">
        <v>21</v>
      </c>
      <c r="M68" s="25" t="n">
        <v>0.19</v>
      </c>
      <c r="N68" s="25" t="n">
        <v>0.04</v>
      </c>
      <c r="O68" s="25" t="n">
        <v>10.98</v>
      </c>
      <c r="P68" s="25" t="n">
        <v>43.9</v>
      </c>
      <c r="Q68" s="26" t="n">
        <v>685</v>
      </c>
      <c r="R68" s="29" t="n">
        <v>3.2</v>
      </c>
    </row>
    <row r="69" customFormat="false" ht="21" hidden="false" customHeight="true" outlineLevel="0" collapsed="false">
      <c r="A69" s="30"/>
      <c r="B69" s="23" t="s">
        <v>23</v>
      </c>
      <c r="C69" s="24" t="n">
        <v>40</v>
      </c>
      <c r="D69" s="25" t="n">
        <v>3.04</v>
      </c>
      <c r="E69" s="25" t="n">
        <v>0.32</v>
      </c>
      <c r="F69" s="25" t="n">
        <v>23.2</v>
      </c>
      <c r="G69" s="25" t="n">
        <v>104.5</v>
      </c>
      <c r="H69" s="26"/>
      <c r="I69" s="29" t="n">
        <v>3.7</v>
      </c>
      <c r="J69" s="30"/>
      <c r="K69" s="23" t="s">
        <v>23</v>
      </c>
      <c r="L69" s="24" t="n">
        <v>40</v>
      </c>
      <c r="M69" s="25" t="n">
        <v>3.04</v>
      </c>
      <c r="N69" s="25" t="n">
        <v>0.32</v>
      </c>
      <c r="O69" s="25" t="n">
        <v>23.2</v>
      </c>
      <c r="P69" s="25" t="n">
        <v>104.5</v>
      </c>
      <c r="Q69" s="26"/>
      <c r="R69" s="29" t="n">
        <v>3.7</v>
      </c>
    </row>
    <row r="70" customFormat="false" ht="19.5" hidden="false" customHeight="true" outlineLevel="0" collapsed="false">
      <c r="A70" s="34" t="s">
        <v>26</v>
      </c>
      <c r="B70" s="35"/>
      <c r="C70" s="36" t="n">
        <v>562</v>
      </c>
      <c r="D70" s="37" t="n">
        <f aca="false">SUM(D64:D69)</f>
        <v>19.9</v>
      </c>
      <c r="E70" s="37" t="n">
        <f aca="false">SUM(E64:E69)</f>
        <v>19.8</v>
      </c>
      <c r="F70" s="37" t="n">
        <f aca="false">SUM(F64:F69)</f>
        <v>78.99</v>
      </c>
      <c r="G70" s="37" t="n">
        <f aca="false">SUM(G64:G69)</f>
        <v>587.31</v>
      </c>
      <c r="H70" s="26"/>
      <c r="I70" s="40" t="n">
        <f aca="false">SUM(I65:I69)</f>
        <v>97.28</v>
      </c>
      <c r="J70" s="34" t="s">
        <v>26</v>
      </c>
      <c r="K70" s="35"/>
      <c r="L70" s="36" t="n">
        <v>562</v>
      </c>
      <c r="M70" s="37" t="n">
        <f aca="false">SUM(M65:M69)</f>
        <v>22.73</v>
      </c>
      <c r="N70" s="37" t="n">
        <f aca="false">SUM(N65:N69)</f>
        <v>23.24</v>
      </c>
      <c r="O70" s="37" t="n">
        <f aca="false">SUM(O65:O69)</f>
        <v>84.83</v>
      </c>
      <c r="P70" s="37" t="n">
        <f aca="false">SUM(P65:P69)</f>
        <v>605.04</v>
      </c>
      <c r="Q70" s="36"/>
      <c r="R70" s="40" t="n">
        <f aca="false">SUM(R65:R69)</f>
        <v>88.82</v>
      </c>
    </row>
    <row r="71" customFormat="false" ht="39.75" hidden="false" customHeight="true" outlineLevel="0" collapsed="false">
      <c r="A71" s="124" t="s">
        <v>81</v>
      </c>
      <c r="B71" s="162" t="s">
        <v>112</v>
      </c>
      <c r="C71" s="163" t="n">
        <v>250</v>
      </c>
      <c r="D71" s="164" t="n">
        <v>6.16</v>
      </c>
      <c r="E71" s="164" t="n">
        <v>5.41</v>
      </c>
      <c r="F71" s="164" t="n">
        <v>26.52</v>
      </c>
      <c r="G71" s="164" t="n">
        <v>183.6</v>
      </c>
      <c r="H71" s="163" t="n">
        <v>138</v>
      </c>
      <c r="I71" s="165" t="n">
        <v>21.81</v>
      </c>
      <c r="J71" s="124" t="s">
        <v>81</v>
      </c>
      <c r="K71" s="162" t="s">
        <v>113</v>
      </c>
      <c r="L71" s="163" t="n">
        <v>250</v>
      </c>
      <c r="M71" s="164" t="n">
        <v>8.78</v>
      </c>
      <c r="N71" s="164" t="n">
        <v>11.51</v>
      </c>
      <c r="O71" s="164" t="n">
        <v>21.55</v>
      </c>
      <c r="P71" s="164" t="n">
        <v>206.33</v>
      </c>
      <c r="Q71" s="163" t="n">
        <v>140</v>
      </c>
      <c r="R71" s="165" t="n">
        <v>24.3</v>
      </c>
    </row>
    <row r="72" customFormat="false" ht="38.25" hidden="false" customHeight="true" outlineLevel="0" collapsed="false">
      <c r="A72" s="136"/>
      <c r="B72" s="133" t="s">
        <v>114</v>
      </c>
      <c r="C72" s="138" t="n">
        <v>90</v>
      </c>
      <c r="D72" s="139" t="n">
        <v>10.09</v>
      </c>
      <c r="E72" s="139" t="n">
        <v>9.81</v>
      </c>
      <c r="F72" s="139" t="n">
        <v>6.1</v>
      </c>
      <c r="G72" s="139" t="n">
        <v>190</v>
      </c>
      <c r="H72" s="134" t="n">
        <v>455</v>
      </c>
      <c r="I72" s="140" t="n">
        <v>47.06</v>
      </c>
      <c r="J72" s="53"/>
      <c r="K72" s="133" t="s">
        <v>115</v>
      </c>
      <c r="L72" s="134" t="n">
        <v>100</v>
      </c>
      <c r="M72" s="127" t="n">
        <v>13.46</v>
      </c>
      <c r="N72" s="127" t="n">
        <v>13.08</v>
      </c>
      <c r="O72" s="127" t="n">
        <v>48.14</v>
      </c>
      <c r="P72" s="127" t="n">
        <v>213.34</v>
      </c>
      <c r="Q72" s="134" t="n">
        <v>454</v>
      </c>
      <c r="R72" s="135" t="n">
        <v>54.35</v>
      </c>
    </row>
    <row r="73" customFormat="false" ht="22.5" hidden="false" customHeight="true" outlineLevel="0" collapsed="false">
      <c r="A73" s="136"/>
      <c r="B73" s="23" t="s">
        <v>116</v>
      </c>
      <c r="C73" s="26" t="n">
        <v>150</v>
      </c>
      <c r="D73" s="32" t="n">
        <v>4.86</v>
      </c>
      <c r="E73" s="32" t="n">
        <v>6.81</v>
      </c>
      <c r="F73" s="32" t="n">
        <v>23.01</v>
      </c>
      <c r="G73" s="32" t="n">
        <v>180.55</v>
      </c>
      <c r="H73" s="26" t="n">
        <v>351</v>
      </c>
      <c r="I73" s="60" t="n">
        <v>23.6</v>
      </c>
      <c r="J73" s="30"/>
      <c r="K73" s="133" t="s">
        <v>117</v>
      </c>
      <c r="L73" s="26" t="n">
        <v>180</v>
      </c>
      <c r="M73" s="32" t="n">
        <v>7.66</v>
      </c>
      <c r="N73" s="32" t="n">
        <v>7.78</v>
      </c>
      <c r="O73" s="32" t="n">
        <v>42.59</v>
      </c>
      <c r="P73" s="32" t="n">
        <v>245.96</v>
      </c>
      <c r="Q73" s="26" t="n">
        <v>510</v>
      </c>
      <c r="R73" s="60" t="n">
        <v>15.51</v>
      </c>
    </row>
    <row r="74" customFormat="false" ht="24.75" hidden="false" customHeight="true" outlineLevel="0" collapsed="false">
      <c r="A74" s="136"/>
      <c r="B74" s="23" t="s">
        <v>147</v>
      </c>
      <c r="C74" s="24" t="n">
        <v>60</v>
      </c>
      <c r="D74" s="25" t="n">
        <v>1.9</v>
      </c>
      <c r="E74" s="25" t="n">
        <v>5.15</v>
      </c>
      <c r="F74" s="25" t="n">
        <v>2.4</v>
      </c>
      <c r="G74" s="25" t="n">
        <v>38</v>
      </c>
      <c r="H74" s="26" t="n">
        <v>71</v>
      </c>
      <c r="I74" s="29" t="n">
        <v>11.36</v>
      </c>
      <c r="J74" s="53"/>
      <c r="K74" s="23" t="s">
        <v>44</v>
      </c>
      <c r="L74" s="24" t="n">
        <v>20</v>
      </c>
      <c r="M74" s="25" t="n">
        <v>0.07</v>
      </c>
      <c r="N74" s="25" t="n">
        <v>0.49</v>
      </c>
      <c r="O74" s="25" t="n">
        <v>1.78</v>
      </c>
      <c r="P74" s="25" t="n">
        <v>14</v>
      </c>
      <c r="Q74" s="26" t="n">
        <v>587</v>
      </c>
      <c r="R74" s="29" t="n">
        <v>2.5</v>
      </c>
    </row>
    <row r="75" customFormat="false" ht="24" hidden="false" customHeight="true" outlineLevel="0" collapsed="false">
      <c r="A75" s="136"/>
      <c r="B75" s="23" t="s">
        <v>36</v>
      </c>
      <c r="C75" s="24" t="s">
        <v>37</v>
      </c>
      <c r="D75" s="25" t="n">
        <v>0.3</v>
      </c>
      <c r="E75" s="25" t="n">
        <v>0.05</v>
      </c>
      <c r="F75" s="25" t="n">
        <v>15.2</v>
      </c>
      <c r="G75" s="25" t="n">
        <v>60</v>
      </c>
      <c r="H75" s="26" t="n">
        <v>686</v>
      </c>
      <c r="I75" s="29" t="n">
        <v>6.1</v>
      </c>
      <c r="J75" s="53"/>
      <c r="K75" s="137" t="s">
        <v>111</v>
      </c>
      <c r="L75" s="134" t="n">
        <v>60</v>
      </c>
      <c r="M75" s="127" t="n">
        <v>1.12</v>
      </c>
      <c r="N75" s="127" t="n">
        <v>0.24</v>
      </c>
      <c r="O75" s="127" t="n">
        <v>5.74</v>
      </c>
      <c r="P75" s="127" t="n">
        <v>35.8</v>
      </c>
      <c r="Q75" s="134" t="n">
        <v>639</v>
      </c>
      <c r="R75" s="135" t="n">
        <v>14.52</v>
      </c>
    </row>
    <row r="76" customFormat="false" ht="24" hidden="false" customHeight="true" outlineLevel="0" collapsed="false">
      <c r="A76" s="136"/>
      <c r="B76" s="23" t="s">
        <v>23</v>
      </c>
      <c r="C76" s="138" t="n">
        <v>41</v>
      </c>
      <c r="D76" s="139" t="n">
        <v>3.12</v>
      </c>
      <c r="E76" s="139" t="n">
        <v>0.33</v>
      </c>
      <c r="F76" s="139" t="n">
        <v>20.17</v>
      </c>
      <c r="G76" s="139" t="n">
        <v>107.11</v>
      </c>
      <c r="H76" s="134"/>
      <c r="I76" s="140" t="n">
        <v>3.79</v>
      </c>
      <c r="J76" s="53"/>
      <c r="K76" s="63" t="s">
        <v>101</v>
      </c>
      <c r="L76" s="26" t="n">
        <v>200</v>
      </c>
      <c r="M76" s="32" t="n">
        <v>0.12</v>
      </c>
      <c r="N76" s="32" t="n">
        <v>0.02</v>
      </c>
      <c r="O76" s="32" t="n">
        <v>6.74</v>
      </c>
      <c r="P76" s="32" t="n">
        <v>68</v>
      </c>
      <c r="Q76" s="26" t="n">
        <v>699</v>
      </c>
      <c r="R76" s="60" t="n">
        <v>7.3</v>
      </c>
    </row>
    <row r="77" customFormat="false" ht="26.25" hidden="false" customHeight="true" outlineLevel="0" collapsed="false">
      <c r="A77" s="136"/>
      <c r="B77" s="142"/>
      <c r="C77" s="143"/>
      <c r="D77" s="160"/>
      <c r="E77" s="160"/>
      <c r="F77" s="160"/>
      <c r="G77" s="160"/>
      <c r="H77" s="134"/>
      <c r="I77" s="144"/>
      <c r="J77" s="53"/>
      <c r="K77" s="23" t="s">
        <v>23</v>
      </c>
      <c r="L77" s="138" t="n">
        <v>40</v>
      </c>
      <c r="M77" s="139" t="n">
        <v>3.04</v>
      </c>
      <c r="N77" s="139" t="n">
        <v>0.32</v>
      </c>
      <c r="O77" s="139" t="n">
        <v>19.68</v>
      </c>
      <c r="P77" s="139" t="n">
        <v>104.5</v>
      </c>
      <c r="Q77" s="134"/>
      <c r="R77" s="140" t="n">
        <v>3.7</v>
      </c>
    </row>
    <row r="78" customFormat="false" ht="24" hidden="false" customHeight="true" outlineLevel="0" collapsed="false">
      <c r="A78" s="141" t="s">
        <v>91</v>
      </c>
      <c r="B78" s="142"/>
      <c r="C78" s="166" t="n">
        <v>810</v>
      </c>
      <c r="D78" s="166" t="n">
        <f aca="false">SUM(D71:D76)</f>
        <v>26.43</v>
      </c>
      <c r="E78" s="166" t="n">
        <f aca="false">SUM(E71:E76)</f>
        <v>27.56</v>
      </c>
      <c r="F78" s="166" t="n">
        <f aca="false">SUM(F71:F76)</f>
        <v>93.4</v>
      </c>
      <c r="G78" s="166" t="n">
        <f aca="false">SUM(G71:G76)</f>
        <v>759.26</v>
      </c>
      <c r="H78" s="166"/>
      <c r="I78" s="144" t="n">
        <f aca="false">SUM(I71:I76)</f>
        <v>113.72</v>
      </c>
      <c r="J78" s="141" t="s">
        <v>91</v>
      </c>
      <c r="K78" s="133"/>
      <c r="L78" s="143" t="n">
        <f aca="false">SUM(L71:L77)</f>
        <v>850</v>
      </c>
      <c r="M78" s="143" t="n">
        <f aca="false">SUM(M71:M77)</f>
        <v>34.25</v>
      </c>
      <c r="N78" s="143" t="n">
        <f aca="false">SUM(N71:N77)</f>
        <v>33.44</v>
      </c>
      <c r="O78" s="143" t="n">
        <f aca="false">SUM(O71:O77)</f>
        <v>146.22</v>
      </c>
      <c r="P78" s="143" t="n">
        <f aca="false">SUM(P71:P77)</f>
        <v>887.93</v>
      </c>
      <c r="Q78" s="145"/>
      <c r="R78" s="144" t="n">
        <f aca="false">SUM(R71:R77)</f>
        <v>122.18</v>
      </c>
    </row>
    <row r="79" customFormat="false" ht="22.5" hidden="false" customHeight="true" outlineLevel="0" collapsed="false">
      <c r="A79" s="167" t="s">
        <v>92</v>
      </c>
      <c r="B79" s="168"/>
      <c r="C79" s="169" t="n">
        <f aca="false">C70+C78</f>
        <v>1372</v>
      </c>
      <c r="D79" s="169" t="n">
        <f aca="false">D70+D78</f>
        <v>46.33</v>
      </c>
      <c r="E79" s="169" t="n">
        <f aca="false">E70+E78</f>
        <v>47.36</v>
      </c>
      <c r="F79" s="169" t="n">
        <f aca="false">F70+F78</f>
        <v>172.39</v>
      </c>
      <c r="G79" s="169" t="n">
        <f aca="false">G70+G78</f>
        <v>1346.57</v>
      </c>
      <c r="H79" s="168"/>
      <c r="I79" s="170" t="n">
        <f aca="false">I70+I78</f>
        <v>211</v>
      </c>
      <c r="J79" s="167" t="s">
        <v>92</v>
      </c>
      <c r="K79" s="171"/>
      <c r="L79" s="172" t="n">
        <f aca="false">L70+L78</f>
        <v>1412</v>
      </c>
      <c r="M79" s="172" t="n">
        <f aca="false">M70+M78</f>
        <v>56.98</v>
      </c>
      <c r="N79" s="172" t="n">
        <f aca="false">N70+N78</f>
        <v>56.68</v>
      </c>
      <c r="O79" s="172" t="n">
        <f aca="false">O70+O78</f>
        <v>231.05</v>
      </c>
      <c r="P79" s="172" t="n">
        <f aca="false">P70+P78</f>
        <v>1492.97</v>
      </c>
      <c r="Q79" s="172"/>
      <c r="R79" s="173" t="n">
        <f aca="false">R70+R78</f>
        <v>211</v>
      </c>
    </row>
    <row r="80" customFormat="false" ht="15" hidden="false" customHeight="true" outlineLevel="0" collapsed="false">
      <c r="A80" s="100"/>
      <c r="B80" s="174"/>
      <c r="C80" s="174"/>
      <c r="D80" s="175"/>
      <c r="E80" s="175"/>
      <c r="F80" s="175"/>
      <c r="G80" s="175"/>
      <c r="H80" s="174"/>
      <c r="I80" s="174"/>
      <c r="J80" s="174"/>
      <c r="K80" s="174"/>
      <c r="L80" s="174"/>
      <c r="M80" s="175"/>
      <c r="N80" s="175"/>
      <c r="O80" s="175"/>
      <c r="P80" s="175"/>
      <c r="Q80" s="174"/>
      <c r="R80" s="174"/>
    </row>
    <row r="81" customFormat="false" ht="17.25" hidden="false" customHeight="true" outlineLevel="0" collapsed="false">
      <c r="A81" s="100"/>
      <c r="J81" s="174"/>
      <c r="K81" s="177" t="s">
        <v>118</v>
      </c>
      <c r="L81" s="174"/>
      <c r="M81" s="178" t="n">
        <f aca="false">D16+D32+D47+D63+D79+M16+M32+M47+M63+M79</f>
        <v>496.2</v>
      </c>
      <c r="N81" s="178" t="n">
        <f aca="false">E16+E32+E47+E63+E79+N16+N32+N47+N63+N79</f>
        <v>490.68</v>
      </c>
      <c r="O81" s="178" t="n">
        <f aca="false">F16+F32+F47+F63+F79+O16+O32+O47+O63+O79</f>
        <v>2013.24</v>
      </c>
      <c r="P81" s="178" t="n">
        <f aca="false">G16+G32+G47+G63+G79+P16+P32+P47+P63+P79</f>
        <v>14486.16</v>
      </c>
      <c r="Q81" s="174"/>
      <c r="R81" s="174"/>
    </row>
    <row r="82" customFormat="false" ht="26.25" hidden="false" customHeight="true" outlineLevel="0" collapsed="false">
      <c r="A82" s="100"/>
      <c r="J82" s="174"/>
      <c r="K82" s="174"/>
      <c r="L82" s="174"/>
      <c r="M82" s="177" t="n">
        <f aca="false">M81/10</f>
        <v>49.62</v>
      </c>
      <c r="N82" s="177" t="n">
        <f aca="false">N81/10</f>
        <v>49.068</v>
      </c>
      <c r="O82" s="177" t="n">
        <f aca="false">O81/10</f>
        <v>201.324</v>
      </c>
      <c r="P82" s="177" t="n">
        <f aca="false">P81/10</f>
        <v>1448.616</v>
      </c>
      <c r="Q82" s="174"/>
      <c r="R82" s="174"/>
    </row>
    <row r="83" customFormat="false" ht="19.5" hidden="false" customHeight="true" outlineLevel="0" collapsed="false">
      <c r="A83" s="100"/>
      <c r="J83" s="100"/>
      <c r="K83" s="0" t="s">
        <v>66</v>
      </c>
      <c r="L83" s="100"/>
      <c r="M83" s="100" t="n">
        <v>1</v>
      </c>
      <c r="N83" s="100" t="n">
        <v>1</v>
      </c>
      <c r="O83" s="100" t="n">
        <v>4</v>
      </c>
      <c r="P83" s="100"/>
      <c r="Q83" s="100"/>
      <c r="R83" s="100"/>
    </row>
    <row r="84" customFormat="false" ht="19.5" hidden="false" customHeight="true" outlineLevel="0" collapsed="false">
      <c r="K84" s="0" t="s">
        <v>67</v>
      </c>
    </row>
    <row r="85" s="61" customFormat="true" ht="17.25" hidden="false" customHeight="true" outlineLevel="0" collapsed="false">
      <c r="J85" s="179" t="s">
        <v>68</v>
      </c>
    </row>
    <row r="86" customFormat="false" ht="18.75" hidden="false" customHeight="true" outlineLevel="0" collapsed="false">
      <c r="B86" s="180"/>
      <c r="C86" s="180"/>
      <c r="J86" s="100" t="s">
        <v>69</v>
      </c>
    </row>
    <row r="87" customFormat="false" ht="24.75" hidden="false" customHeight="true" outlineLevel="0" collapsed="false">
      <c r="J87" s="100" t="s">
        <v>70</v>
      </c>
    </row>
    <row r="88" customFormat="false" ht="24.75" hidden="false" customHeight="true" outlineLevel="0" collapsed="false">
      <c r="J88" s="97" t="s">
        <v>71</v>
      </c>
      <c r="K88" s="97"/>
      <c r="L88" s="97"/>
      <c r="M88" s="97"/>
      <c r="N88" s="97"/>
      <c r="O88" s="97"/>
      <c r="P88" s="97"/>
    </row>
    <row r="89" customFormat="false" ht="26.25" hidden="false" customHeight="true" outlineLevel="0" collapsed="false">
      <c r="J89" s="97" t="s">
        <v>72</v>
      </c>
      <c r="K89" s="97"/>
      <c r="L89" s="97"/>
      <c r="M89" s="97"/>
      <c r="N89" s="97"/>
      <c r="O89" s="97"/>
      <c r="P89" s="97"/>
    </row>
    <row r="90" customFormat="false" ht="24.75" hidden="false" customHeight="true" outlineLevel="0" collapsed="false">
      <c r="J90" s="100" t="s">
        <v>73</v>
      </c>
    </row>
    <row r="91" customFormat="false" ht="23.25" hidden="false" customHeight="true" outlineLevel="0" collapsed="false">
      <c r="J91" s="100" t="s">
        <v>74</v>
      </c>
    </row>
    <row r="92" customFormat="false" ht="22.5" hidden="false" customHeight="true" outlineLevel="0" collapsed="false"/>
    <row r="93" customFormat="false" ht="22.5" hidden="false" customHeight="true" outlineLevel="0" collapsed="false"/>
    <row r="94" customFormat="false" ht="22.5" hidden="false" customHeight="true" outlineLevel="0" collapsed="false">
      <c r="A94" s="237"/>
      <c r="B94" s="175"/>
      <c r="C94" s="175"/>
      <c r="D94" s="175"/>
      <c r="E94" s="175"/>
      <c r="F94" s="175"/>
      <c r="G94" s="175"/>
      <c r="H94" s="175"/>
      <c r="I94" s="175"/>
    </row>
    <row r="95" customFormat="false" ht="24.75" hidden="false" customHeight="true" outlineLevel="0" collapsed="false">
      <c r="A95" s="237"/>
      <c r="B95" s="175"/>
      <c r="C95" s="175"/>
      <c r="D95" s="175"/>
      <c r="E95" s="175"/>
      <c r="F95" s="175"/>
      <c r="G95" s="175"/>
      <c r="H95" s="175"/>
      <c r="I95" s="175"/>
    </row>
    <row r="96" customFormat="false" ht="24.75" hidden="false" customHeight="true" outlineLevel="0" collapsed="false">
      <c r="A96" s="237"/>
      <c r="B96" s="175"/>
      <c r="C96" s="175"/>
      <c r="D96" s="175"/>
      <c r="E96" s="175"/>
      <c r="F96" s="175"/>
      <c r="G96" s="175"/>
      <c r="H96" s="175"/>
      <c r="I96" s="175"/>
    </row>
    <row r="97" customFormat="false" ht="15" hidden="false" customHeight="false" outlineLevel="0" collapsed="false">
      <c r="A97" s="2"/>
      <c r="B97" s="2"/>
      <c r="C97" s="2"/>
      <c r="H97" s="2"/>
      <c r="I97" s="2"/>
    </row>
    <row r="98" customFormat="false" ht="15.75" hidden="false" customHeight="true" outlineLevel="0" collapsed="false">
      <c r="A98" s="2"/>
      <c r="B98" s="2"/>
      <c r="C98" s="2"/>
      <c r="H98" s="2"/>
      <c r="I98" s="2"/>
    </row>
    <row r="99" customFormat="false" ht="15.75" hidden="false" customHeight="true" outlineLevel="0" collapsed="false">
      <c r="A99" s="2"/>
      <c r="B99" s="2"/>
      <c r="C99" s="2"/>
      <c r="H99" s="2"/>
      <c r="I99" s="2"/>
    </row>
    <row r="100" customFormat="false" ht="15.75" hidden="false" customHeight="true" outlineLevel="0" collapsed="false"/>
    <row r="101" customFormat="false" ht="15.75" hidden="false" customHeight="true" outlineLevel="0" collapsed="false"/>
    <row r="163" customFormat="false" ht="15" hidden="false" customHeight="false" outlineLevel="0" collapsed="false">
      <c r="K163" s="0" t="n">
        <v>87</v>
      </c>
    </row>
    <row r="231" customFormat="false" ht="15" hidden="false" customHeight="false" outlineLevel="0" collapsed="false">
      <c r="K231" s="0" t="n">
        <v>45210</v>
      </c>
    </row>
  </sheetData>
  <mergeCells count="1">
    <mergeCell ref="B1:P1"/>
  </mergeCells>
  <printOptions headings="false" gridLines="false" gridLinesSet="true" horizontalCentered="false" verticalCentered="false"/>
  <pageMargins left="0.708333333333333" right="0.315277777777778" top="0.354166666666667" bottom="0.354166666666667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  <colBreaks count="1" manualBreakCount="1">
    <brk id="9" man="true" max="65535" min="0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4" activeCellId="0" sqref="G3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0.99"/>
    <col collapsed="false" customWidth="true" hidden="false" outlineLevel="0" max="2" min="2" style="0" width="38.43"/>
    <col collapsed="false" customWidth="true" hidden="false" outlineLevel="0" max="3" min="3" style="0" width="13.29"/>
    <col collapsed="false" customWidth="true" hidden="false" outlineLevel="0" max="4" min="4" style="0" width="9.42"/>
    <col collapsed="false" customWidth="true" hidden="false" outlineLevel="0" max="5" min="5" style="0" width="9.29"/>
    <col collapsed="false" customWidth="true" hidden="false" outlineLevel="0" max="6" min="6" style="0" width="10.71"/>
    <col collapsed="false" customWidth="true" hidden="false" outlineLevel="0" max="7" min="7" style="0" width="16.71"/>
    <col collapsed="false" customWidth="true" hidden="false" outlineLevel="0" max="8" min="8" style="0" width="10.29"/>
    <col collapsed="false" customWidth="true" hidden="false" outlineLevel="0" max="9" min="9" style="0" width="10.71"/>
    <col collapsed="false" customWidth="true" hidden="false" outlineLevel="0" max="10" min="10" style="0" width="22.86"/>
    <col collapsed="false" customWidth="true" hidden="false" outlineLevel="0" max="11" min="11" style="0" width="37.71"/>
    <col collapsed="false" customWidth="true" hidden="false" outlineLevel="0" max="12" min="12" style="0" width="13.14"/>
    <col collapsed="false" customWidth="true" hidden="false" outlineLevel="0" max="13" min="13" style="0" width="9.42"/>
    <col collapsed="false" customWidth="true" hidden="false" outlineLevel="0" max="14" min="14" style="0" width="9.29"/>
    <col collapsed="false" customWidth="true" hidden="false" outlineLevel="0" max="15" min="15" style="0" width="10.58"/>
    <col collapsed="false" customWidth="true" hidden="false" outlineLevel="0" max="16" min="16" style="0" width="17.71"/>
    <col collapsed="false" customWidth="true" hidden="false" outlineLevel="0" max="17" min="17" style="0" width="9.58"/>
    <col collapsed="false" customWidth="true" hidden="false" outlineLevel="0" max="18" min="18" style="0" width="10.99"/>
  </cols>
  <sheetData>
    <row r="1" customFormat="false" ht="15.75" hidden="false" customHeight="true" outlineLevel="0" collapsed="false">
      <c r="A1" s="114" t="s">
        <v>2</v>
      </c>
      <c r="B1" s="182" t="s">
        <v>3</v>
      </c>
      <c r="C1" s="182" t="s">
        <v>4</v>
      </c>
      <c r="D1" s="184" t="s">
        <v>5</v>
      </c>
      <c r="E1" s="184"/>
      <c r="F1" s="184"/>
      <c r="G1" s="183" t="s">
        <v>6</v>
      </c>
      <c r="H1" s="114" t="s">
        <v>7</v>
      </c>
      <c r="I1" s="183" t="s">
        <v>8</v>
      </c>
      <c r="J1" s="114" t="s">
        <v>2</v>
      </c>
      <c r="K1" s="182" t="s">
        <v>3</v>
      </c>
      <c r="L1" s="182" t="s">
        <v>4</v>
      </c>
      <c r="M1" s="184" t="s">
        <v>5</v>
      </c>
      <c r="N1" s="184"/>
      <c r="O1" s="184"/>
      <c r="P1" s="183" t="s">
        <v>6</v>
      </c>
      <c r="Q1" s="114" t="s">
        <v>7</v>
      </c>
      <c r="R1" s="183" t="s">
        <v>8</v>
      </c>
    </row>
    <row r="2" customFormat="false" ht="15.75" hidden="false" customHeight="false" outlineLevel="0" collapsed="false">
      <c r="A2" s="114"/>
      <c r="B2" s="182"/>
      <c r="C2" s="182"/>
      <c r="D2" s="108" t="s">
        <v>9</v>
      </c>
      <c r="E2" s="108" t="s">
        <v>10</v>
      </c>
      <c r="F2" s="108" t="s">
        <v>11</v>
      </c>
      <c r="G2" s="183"/>
      <c r="H2" s="114"/>
      <c r="I2" s="183"/>
      <c r="J2" s="114"/>
      <c r="K2" s="182"/>
      <c r="L2" s="182"/>
      <c r="M2" s="108" t="s">
        <v>9</v>
      </c>
      <c r="N2" s="108" t="s">
        <v>10</v>
      </c>
      <c r="O2" s="108" t="s">
        <v>11</v>
      </c>
      <c r="P2" s="183"/>
      <c r="Q2" s="114"/>
      <c r="R2" s="183"/>
    </row>
    <row r="3" customFormat="false" ht="24.75" hidden="false" customHeight="true" outlineLevel="0" collapsed="false">
      <c r="A3" s="185" t="s">
        <v>12</v>
      </c>
      <c r="B3" s="186"/>
      <c r="C3" s="187"/>
      <c r="D3" s="189"/>
      <c r="E3" s="189"/>
      <c r="F3" s="189"/>
      <c r="G3" s="188"/>
      <c r="H3" s="188"/>
      <c r="I3" s="188"/>
      <c r="J3" s="185" t="s">
        <v>13</v>
      </c>
      <c r="K3" s="186"/>
      <c r="L3" s="187"/>
      <c r="M3" s="189"/>
      <c r="N3" s="189"/>
      <c r="O3" s="189"/>
      <c r="P3" s="188"/>
      <c r="Q3" s="203"/>
      <c r="R3" s="188"/>
    </row>
    <row r="4" customFormat="false" ht="41.25" hidden="false" customHeight="true" outlineLevel="0" collapsed="false">
      <c r="A4" s="186" t="s">
        <v>81</v>
      </c>
      <c r="B4" s="23" t="s">
        <v>85</v>
      </c>
      <c r="C4" s="26" t="n">
        <v>80</v>
      </c>
      <c r="D4" s="32" t="n">
        <v>14.72</v>
      </c>
      <c r="E4" s="32" t="n">
        <v>12.37</v>
      </c>
      <c r="F4" s="32" t="n">
        <v>37.7</v>
      </c>
      <c r="G4" s="32" t="n">
        <v>220.33</v>
      </c>
      <c r="H4" s="26" t="n">
        <v>440</v>
      </c>
      <c r="I4" s="60" t="n">
        <v>37.48</v>
      </c>
      <c r="J4" s="238" t="s">
        <v>81</v>
      </c>
      <c r="K4" s="133" t="s">
        <v>42</v>
      </c>
      <c r="L4" s="134" t="n">
        <v>80</v>
      </c>
      <c r="M4" s="127" t="n">
        <v>10.34</v>
      </c>
      <c r="N4" s="127" t="n">
        <v>10.44</v>
      </c>
      <c r="O4" s="127" t="n">
        <v>13.62</v>
      </c>
      <c r="P4" s="127" t="n">
        <v>238.53</v>
      </c>
      <c r="Q4" s="134" t="n">
        <v>498</v>
      </c>
      <c r="R4" s="135" t="n">
        <v>37.92</v>
      </c>
    </row>
    <row r="5" customFormat="false" ht="18.75" hidden="false" customHeight="false" outlineLevel="0" collapsed="false">
      <c r="A5" s="239"/>
      <c r="B5" s="133" t="s">
        <v>35</v>
      </c>
      <c r="C5" s="138" t="n">
        <v>120</v>
      </c>
      <c r="D5" s="139" t="n">
        <v>2.64</v>
      </c>
      <c r="E5" s="139" t="n">
        <v>4.35</v>
      </c>
      <c r="F5" s="139" t="n">
        <v>17.77</v>
      </c>
      <c r="G5" s="139" t="n">
        <v>145.34</v>
      </c>
      <c r="H5" s="134" t="n">
        <v>520</v>
      </c>
      <c r="I5" s="140" t="n">
        <v>14.39</v>
      </c>
      <c r="J5" s="53"/>
      <c r="K5" s="133" t="s">
        <v>89</v>
      </c>
      <c r="L5" s="134" t="n">
        <v>100</v>
      </c>
      <c r="M5" s="127" t="n">
        <v>1.86</v>
      </c>
      <c r="N5" s="127" t="n">
        <v>3.5</v>
      </c>
      <c r="O5" s="127" t="n">
        <v>20.45</v>
      </c>
      <c r="P5" s="127" t="n">
        <v>131.2</v>
      </c>
      <c r="Q5" s="134" t="n">
        <v>508</v>
      </c>
      <c r="R5" s="135" t="n">
        <v>11.25</v>
      </c>
    </row>
    <row r="6" customFormat="false" ht="18.75" hidden="false" customHeight="false" outlineLevel="0" collapsed="false">
      <c r="A6" s="239"/>
      <c r="B6" s="137" t="s">
        <v>90</v>
      </c>
      <c r="C6" s="134" t="n">
        <v>200</v>
      </c>
      <c r="D6" s="127" t="n">
        <v>0.47</v>
      </c>
      <c r="E6" s="127" t="n">
        <v>0</v>
      </c>
      <c r="F6" s="127" t="n">
        <v>19.78</v>
      </c>
      <c r="G6" s="127" t="n">
        <v>112.68</v>
      </c>
      <c r="H6" s="134" t="n">
        <v>639</v>
      </c>
      <c r="I6" s="135" t="n">
        <v>5.13</v>
      </c>
      <c r="J6" s="53"/>
      <c r="K6" s="137" t="s">
        <v>99</v>
      </c>
      <c r="L6" s="138" t="n">
        <v>25</v>
      </c>
      <c r="M6" s="139" t="n">
        <v>0.83</v>
      </c>
      <c r="N6" s="139" t="n">
        <v>0.6</v>
      </c>
      <c r="O6" s="139" t="n">
        <v>2.22</v>
      </c>
      <c r="P6" s="139" t="n">
        <v>17.7</v>
      </c>
      <c r="Q6" s="134" t="s">
        <v>100</v>
      </c>
      <c r="R6" s="140" t="n">
        <v>2.7</v>
      </c>
    </row>
    <row r="7" customFormat="false" ht="18.75" hidden="false" customHeight="false" outlineLevel="0" collapsed="false">
      <c r="A7" s="239"/>
      <c r="B7" s="133" t="s">
        <v>125</v>
      </c>
      <c r="C7" s="138" t="n">
        <v>40</v>
      </c>
      <c r="D7" s="139" t="n">
        <v>3.04</v>
      </c>
      <c r="E7" s="139" t="n">
        <v>0.32</v>
      </c>
      <c r="F7" s="139" t="n">
        <v>19.68</v>
      </c>
      <c r="G7" s="139" t="n">
        <v>104.5</v>
      </c>
      <c r="H7" s="134"/>
      <c r="I7" s="140" t="n">
        <v>3</v>
      </c>
      <c r="J7" s="53"/>
      <c r="K7" s="137" t="s">
        <v>90</v>
      </c>
      <c r="L7" s="134" t="n">
        <v>200</v>
      </c>
      <c r="M7" s="127" t="n">
        <v>0.47</v>
      </c>
      <c r="N7" s="127" t="n">
        <v>0</v>
      </c>
      <c r="O7" s="127" t="n">
        <v>19.78</v>
      </c>
      <c r="P7" s="127" t="n">
        <v>112.68</v>
      </c>
      <c r="Q7" s="134" t="n">
        <v>639</v>
      </c>
      <c r="R7" s="135" t="n">
        <v>5.13</v>
      </c>
    </row>
    <row r="8" customFormat="false" ht="18.75" hidden="false" customHeight="false" outlineLevel="0" collapsed="false">
      <c r="A8" s="239"/>
      <c r="B8" s="133"/>
      <c r="C8" s="138"/>
      <c r="D8" s="139"/>
      <c r="E8" s="139"/>
      <c r="F8" s="139"/>
      <c r="G8" s="139"/>
      <c r="H8" s="134"/>
      <c r="I8" s="240"/>
      <c r="J8" s="53"/>
      <c r="K8" s="133" t="s">
        <v>125</v>
      </c>
      <c r="L8" s="138" t="n">
        <v>40</v>
      </c>
      <c r="M8" s="139" t="n">
        <v>3.04</v>
      </c>
      <c r="N8" s="139" t="n">
        <v>0.32</v>
      </c>
      <c r="O8" s="139" t="n">
        <v>19.68</v>
      </c>
      <c r="P8" s="139" t="n">
        <v>104.5</v>
      </c>
      <c r="Q8" s="134"/>
      <c r="R8" s="140" t="n">
        <v>3</v>
      </c>
    </row>
    <row r="9" customFormat="false" ht="27.75" hidden="false" customHeight="true" outlineLevel="0" collapsed="false">
      <c r="A9" s="241" t="s">
        <v>91</v>
      </c>
      <c r="B9" s="133"/>
      <c r="C9" s="143" t="n">
        <f aca="false">SUM(C4:C8)</f>
        <v>440</v>
      </c>
      <c r="D9" s="143" t="n">
        <f aca="false">SUM(D4:D8)</f>
        <v>20.87</v>
      </c>
      <c r="E9" s="143" t="n">
        <f aca="false">SUM(E4:E8)</f>
        <v>17.04</v>
      </c>
      <c r="F9" s="143" t="n">
        <f aca="false">SUM(F4:F8)</f>
        <v>94.93</v>
      </c>
      <c r="G9" s="143" t="n">
        <f aca="false">SUM(G4:G8)</f>
        <v>582.85</v>
      </c>
      <c r="H9" s="143"/>
      <c r="I9" s="160" t="n">
        <f aca="false">SUM(I4:I8)</f>
        <v>60</v>
      </c>
      <c r="J9" s="241" t="s">
        <v>91</v>
      </c>
      <c r="K9" s="242"/>
      <c r="L9" s="243" t="n">
        <f aca="false">SUM(L4:L8)</f>
        <v>445</v>
      </c>
      <c r="M9" s="243" t="n">
        <f aca="false">SUM(M4:M8)</f>
        <v>16.54</v>
      </c>
      <c r="N9" s="243" t="n">
        <f aca="false">SUM(N4:N8)</f>
        <v>14.86</v>
      </c>
      <c r="O9" s="243" t="n">
        <f aca="false">SUM(O4:O8)</f>
        <v>75.75</v>
      </c>
      <c r="P9" s="243" t="n">
        <f aca="false">SUM(P4:P8)</f>
        <v>604.61</v>
      </c>
      <c r="Q9" s="243"/>
      <c r="R9" s="244" t="n">
        <f aca="false">SUM(R4:R8)</f>
        <v>60</v>
      </c>
    </row>
    <row r="10" customFormat="false" ht="37.5" hidden="false" customHeight="false" outlineLevel="0" collapsed="false">
      <c r="A10" s="185" t="s">
        <v>27</v>
      </c>
      <c r="B10" s="238"/>
      <c r="C10" s="245"/>
      <c r="D10" s="127"/>
      <c r="E10" s="127"/>
      <c r="F10" s="127"/>
      <c r="G10" s="246"/>
      <c r="H10" s="245"/>
      <c r="I10" s="246"/>
      <c r="J10" s="238" t="s">
        <v>28</v>
      </c>
      <c r="K10" s="238"/>
      <c r="L10" s="238"/>
      <c r="M10" s="238"/>
      <c r="N10" s="238"/>
      <c r="O10" s="238"/>
      <c r="P10" s="238"/>
      <c r="Q10" s="238"/>
      <c r="R10" s="238"/>
      <c r="S10" s="61"/>
    </row>
    <row r="11" customFormat="false" ht="34.5" hidden="false" customHeight="true" outlineLevel="0" collapsed="false">
      <c r="A11" s="186" t="s">
        <v>81</v>
      </c>
      <c r="B11" s="23" t="s">
        <v>96</v>
      </c>
      <c r="C11" s="24" t="n">
        <v>90</v>
      </c>
      <c r="D11" s="127" t="n">
        <v>8.25</v>
      </c>
      <c r="E11" s="127" t="n">
        <v>6.54</v>
      </c>
      <c r="F11" s="127" t="n">
        <v>10.67</v>
      </c>
      <c r="G11" s="127" t="n">
        <v>152.46</v>
      </c>
      <c r="H11" s="134" t="n">
        <v>454</v>
      </c>
      <c r="I11" s="135" t="n">
        <v>39.86</v>
      </c>
      <c r="J11" s="238" t="s">
        <v>81</v>
      </c>
      <c r="K11" s="133" t="s">
        <v>148</v>
      </c>
      <c r="L11" s="134" t="s">
        <v>57</v>
      </c>
      <c r="M11" s="127" t="n">
        <v>16.14</v>
      </c>
      <c r="N11" s="127" t="n">
        <v>6.24</v>
      </c>
      <c r="O11" s="127" t="n">
        <v>26.82</v>
      </c>
      <c r="P11" s="127" t="n">
        <v>182.18</v>
      </c>
      <c r="Q11" s="134" t="n">
        <v>439</v>
      </c>
      <c r="R11" s="135" t="n">
        <v>28.2</v>
      </c>
    </row>
    <row r="12" customFormat="false" ht="24.75" hidden="false" customHeight="true" outlineLevel="0" collapsed="false">
      <c r="A12" s="239"/>
      <c r="B12" s="137" t="s">
        <v>98</v>
      </c>
      <c r="C12" s="138" t="n">
        <v>100</v>
      </c>
      <c r="D12" s="139" t="n">
        <v>2.83</v>
      </c>
      <c r="E12" s="139" t="n">
        <v>4.59</v>
      </c>
      <c r="F12" s="139" t="n">
        <v>19.5</v>
      </c>
      <c r="G12" s="139" t="n">
        <v>130.73</v>
      </c>
      <c r="H12" s="134" t="n">
        <v>510</v>
      </c>
      <c r="I12" s="140" t="n">
        <v>5.34</v>
      </c>
      <c r="J12" s="53"/>
      <c r="K12" s="133" t="s">
        <v>35</v>
      </c>
      <c r="L12" s="138" t="n">
        <v>150</v>
      </c>
      <c r="M12" s="139" t="n">
        <v>3.3</v>
      </c>
      <c r="N12" s="139" t="n">
        <v>5.44</v>
      </c>
      <c r="O12" s="139" t="n">
        <v>22.21</v>
      </c>
      <c r="P12" s="139" t="n">
        <v>181.68</v>
      </c>
      <c r="Q12" s="134" t="n">
        <v>520</v>
      </c>
      <c r="R12" s="140" t="n">
        <v>18.4</v>
      </c>
    </row>
    <row r="13" customFormat="false" ht="18.75" hidden="false" customHeight="false" outlineLevel="0" collapsed="false">
      <c r="A13" s="239"/>
      <c r="B13" s="137" t="s">
        <v>99</v>
      </c>
      <c r="C13" s="138" t="n">
        <v>20</v>
      </c>
      <c r="D13" s="139" t="n">
        <v>0.66</v>
      </c>
      <c r="E13" s="139" t="n">
        <v>0.48</v>
      </c>
      <c r="F13" s="139" t="n">
        <v>1.78</v>
      </c>
      <c r="G13" s="139" t="n">
        <v>14.16</v>
      </c>
      <c r="H13" s="134" t="s">
        <v>100</v>
      </c>
      <c r="I13" s="140" t="n">
        <v>2.08</v>
      </c>
      <c r="J13" s="53"/>
      <c r="K13" s="133" t="s">
        <v>147</v>
      </c>
      <c r="L13" s="138" t="n">
        <v>30</v>
      </c>
      <c r="M13" s="139" t="n">
        <v>0.35</v>
      </c>
      <c r="N13" s="139" t="n">
        <v>4.13</v>
      </c>
      <c r="O13" s="139" t="n">
        <v>2</v>
      </c>
      <c r="P13" s="139" t="n">
        <v>33.55</v>
      </c>
      <c r="Q13" s="134" t="n">
        <v>71</v>
      </c>
      <c r="R13" s="140" t="n">
        <v>4.79</v>
      </c>
    </row>
    <row r="14" customFormat="false" ht="26.25" hidden="false" customHeight="true" outlineLevel="0" collapsed="false">
      <c r="A14" s="239"/>
      <c r="B14" s="133" t="s">
        <v>149</v>
      </c>
      <c r="C14" s="134" t="n">
        <v>20</v>
      </c>
      <c r="D14" s="127" t="n">
        <v>2.29</v>
      </c>
      <c r="E14" s="127" t="n">
        <v>3.14</v>
      </c>
      <c r="F14" s="127" t="n">
        <v>4.16</v>
      </c>
      <c r="G14" s="127" t="n">
        <v>50.29</v>
      </c>
      <c r="H14" s="26" t="n">
        <v>94</v>
      </c>
      <c r="I14" s="135" t="n">
        <v>4.63</v>
      </c>
      <c r="J14" s="53"/>
      <c r="K14" s="137" t="s">
        <v>150</v>
      </c>
      <c r="L14" s="134" t="n">
        <v>200</v>
      </c>
      <c r="M14" s="127" t="n">
        <v>0.15</v>
      </c>
      <c r="N14" s="127" t="n">
        <v>0.14</v>
      </c>
      <c r="O14" s="127" t="n">
        <v>9.33</v>
      </c>
      <c r="P14" s="127" t="n">
        <v>64</v>
      </c>
      <c r="Q14" s="134" t="n">
        <v>701</v>
      </c>
      <c r="R14" s="135" t="n">
        <v>5.61</v>
      </c>
    </row>
    <row r="15" customFormat="false" ht="22.5" hidden="false" customHeight="true" outlineLevel="0" collapsed="false">
      <c r="A15" s="239"/>
      <c r="B15" s="63" t="s">
        <v>106</v>
      </c>
      <c r="C15" s="26" t="n">
        <v>200</v>
      </c>
      <c r="D15" s="32" t="n">
        <v>0.23</v>
      </c>
      <c r="E15" s="32" t="n">
        <v>0.01</v>
      </c>
      <c r="F15" s="32" t="n">
        <v>15.27</v>
      </c>
      <c r="G15" s="32" t="n">
        <v>142.2</v>
      </c>
      <c r="H15" s="26" t="n">
        <v>648</v>
      </c>
      <c r="I15" s="60" t="n">
        <v>5.3</v>
      </c>
      <c r="J15" s="30"/>
      <c r="K15" s="133" t="s">
        <v>125</v>
      </c>
      <c r="L15" s="138" t="n">
        <v>40</v>
      </c>
      <c r="M15" s="139" t="n">
        <v>3.04</v>
      </c>
      <c r="N15" s="139" t="n">
        <v>0.32</v>
      </c>
      <c r="O15" s="139" t="n">
        <v>19.68</v>
      </c>
      <c r="P15" s="139" t="n">
        <v>104.5</v>
      </c>
      <c r="Q15" s="134"/>
      <c r="R15" s="140" t="n">
        <v>3</v>
      </c>
    </row>
    <row r="16" customFormat="false" ht="26.25" hidden="false" customHeight="true" outlineLevel="0" collapsed="false">
      <c r="A16" s="241"/>
      <c r="B16" s="133" t="s">
        <v>125</v>
      </c>
      <c r="C16" s="138" t="n">
        <v>37</v>
      </c>
      <c r="D16" s="139" t="n">
        <v>2.81</v>
      </c>
      <c r="E16" s="139" t="n">
        <v>0.3</v>
      </c>
      <c r="F16" s="139" t="n">
        <v>18.2</v>
      </c>
      <c r="G16" s="139" t="n">
        <v>96.66</v>
      </c>
      <c r="H16" s="134"/>
      <c r="I16" s="140" t="n">
        <v>2.79</v>
      </c>
      <c r="J16" s="53"/>
      <c r="K16" s="133"/>
      <c r="L16" s="138"/>
      <c r="M16" s="139"/>
      <c r="N16" s="139"/>
      <c r="O16" s="139"/>
      <c r="P16" s="139"/>
      <c r="Q16" s="145"/>
      <c r="R16" s="140"/>
    </row>
    <row r="17" customFormat="false" ht="26.25" hidden="false" customHeight="true" outlineLevel="0" collapsed="false">
      <c r="A17" s="241" t="s">
        <v>91</v>
      </c>
      <c r="B17" s="242"/>
      <c r="C17" s="243" t="n">
        <f aca="false">SUM(C11:C16)</f>
        <v>467</v>
      </c>
      <c r="D17" s="243" t="n">
        <f aca="false">SUM(D11:D16)</f>
        <v>17.07</v>
      </c>
      <c r="E17" s="243" t="n">
        <f aca="false">SUM(E11:E16)</f>
        <v>15.06</v>
      </c>
      <c r="F17" s="243" t="n">
        <f aca="false">SUM(F11:F16)</f>
        <v>69.58</v>
      </c>
      <c r="G17" s="243" t="n">
        <f aca="false">SUM(G11:G16)</f>
        <v>586.5</v>
      </c>
      <c r="H17" s="243"/>
      <c r="I17" s="244" t="n">
        <f aca="false">SUM(I11:I16)</f>
        <v>60</v>
      </c>
      <c r="J17" s="241" t="s">
        <v>91</v>
      </c>
      <c r="K17" s="242"/>
      <c r="L17" s="243" t="n">
        <v>500</v>
      </c>
      <c r="M17" s="160" t="n">
        <f aca="false">SUM(M11:M16)</f>
        <v>22.98</v>
      </c>
      <c r="N17" s="160" t="n">
        <f aca="false">SUM(N11:N16)</f>
        <v>16.27</v>
      </c>
      <c r="O17" s="160" t="n">
        <f aca="false">SUM(O11:O16)</f>
        <v>80.04</v>
      </c>
      <c r="P17" s="160" t="n">
        <f aca="false">SUM(P11:P16)</f>
        <v>565.91</v>
      </c>
      <c r="Q17" s="160"/>
      <c r="R17" s="160" t="n">
        <f aca="false">SUM(R11:R16)</f>
        <v>60</v>
      </c>
    </row>
    <row r="18" customFormat="false" ht="28.5" hidden="false" customHeight="true" outlineLevel="0" collapsed="false">
      <c r="A18" s="185" t="s">
        <v>39</v>
      </c>
      <c r="B18" s="238"/>
      <c r="C18" s="245"/>
      <c r="D18" s="127"/>
      <c r="E18" s="127"/>
      <c r="F18" s="127"/>
      <c r="G18" s="246"/>
      <c r="H18" s="245"/>
      <c r="I18" s="246"/>
      <c r="J18" s="238" t="s">
        <v>40</v>
      </c>
      <c r="K18" s="238"/>
      <c r="L18" s="245"/>
      <c r="M18" s="127"/>
      <c r="N18" s="127"/>
      <c r="O18" s="127"/>
      <c r="P18" s="246"/>
      <c r="Q18" s="245"/>
      <c r="R18" s="246"/>
    </row>
    <row r="19" customFormat="false" ht="30" hidden="false" customHeight="true" outlineLevel="0" collapsed="false">
      <c r="A19" s="186" t="s">
        <v>81</v>
      </c>
      <c r="B19" s="23" t="s">
        <v>151</v>
      </c>
      <c r="C19" s="24" t="n">
        <v>70</v>
      </c>
      <c r="D19" s="25" t="n">
        <v>10.35</v>
      </c>
      <c r="E19" s="25" t="n">
        <v>9.1</v>
      </c>
      <c r="F19" s="25" t="n">
        <v>9.34</v>
      </c>
      <c r="G19" s="25" t="n">
        <v>161.88</v>
      </c>
      <c r="H19" s="26" t="s">
        <v>152</v>
      </c>
      <c r="I19" s="29" t="n">
        <v>33.49</v>
      </c>
      <c r="J19" s="238" t="s">
        <v>81</v>
      </c>
      <c r="K19" s="133" t="s">
        <v>103</v>
      </c>
      <c r="L19" s="138" t="n">
        <v>220</v>
      </c>
      <c r="M19" s="25" t="n">
        <v>7.97</v>
      </c>
      <c r="N19" s="25" t="n">
        <v>12.06</v>
      </c>
      <c r="O19" s="25" t="n">
        <v>37.01</v>
      </c>
      <c r="P19" s="32" t="n">
        <v>264.46</v>
      </c>
      <c r="Q19" s="134" t="s">
        <v>104</v>
      </c>
      <c r="R19" s="140" t="n">
        <v>46.39</v>
      </c>
    </row>
    <row r="20" customFormat="false" ht="41.25" hidden="false" customHeight="true" outlineLevel="0" collapsed="false">
      <c r="A20" s="247"/>
      <c r="B20" s="133" t="s">
        <v>116</v>
      </c>
      <c r="C20" s="138" t="n">
        <v>120</v>
      </c>
      <c r="D20" s="139" t="n">
        <v>2.29</v>
      </c>
      <c r="E20" s="139" t="n">
        <v>5.45</v>
      </c>
      <c r="F20" s="139" t="n">
        <v>18.41</v>
      </c>
      <c r="G20" s="139" t="n">
        <v>163.88</v>
      </c>
      <c r="H20" s="134" t="n">
        <v>351</v>
      </c>
      <c r="I20" s="140" t="n">
        <v>13.07</v>
      </c>
      <c r="J20" s="53"/>
      <c r="K20" s="133" t="s">
        <v>105</v>
      </c>
      <c r="L20" s="134" t="n">
        <v>20</v>
      </c>
      <c r="M20" s="127" t="n">
        <v>0.59</v>
      </c>
      <c r="N20" s="127" t="n">
        <v>0.03</v>
      </c>
      <c r="O20" s="127" t="n">
        <v>1.19</v>
      </c>
      <c r="P20" s="127" t="n">
        <v>26.7</v>
      </c>
      <c r="Q20" s="26"/>
      <c r="R20" s="135" t="n">
        <v>5.67</v>
      </c>
    </row>
    <row r="21" customFormat="false" ht="34.5" hidden="false" customHeight="true" outlineLevel="0" collapsed="false">
      <c r="A21" s="247"/>
      <c r="B21" s="133" t="s">
        <v>143</v>
      </c>
      <c r="C21" s="138" t="n">
        <v>20</v>
      </c>
      <c r="D21" s="139" t="n">
        <v>0.06</v>
      </c>
      <c r="E21" s="139" t="n">
        <v>0.49</v>
      </c>
      <c r="F21" s="139" t="n">
        <v>1.94</v>
      </c>
      <c r="G21" s="139" t="n">
        <v>14</v>
      </c>
      <c r="H21" s="134" t="n">
        <v>587</v>
      </c>
      <c r="I21" s="140" t="n">
        <v>2.08</v>
      </c>
      <c r="J21" s="30"/>
      <c r="K21" s="63" t="s">
        <v>106</v>
      </c>
      <c r="L21" s="26" t="n">
        <v>200</v>
      </c>
      <c r="M21" s="32" t="n">
        <v>0.23</v>
      </c>
      <c r="N21" s="32" t="n">
        <v>0.01</v>
      </c>
      <c r="O21" s="32" t="n">
        <v>15.27</v>
      </c>
      <c r="P21" s="32" t="n">
        <v>142.2</v>
      </c>
      <c r="Q21" s="26" t="n">
        <v>648</v>
      </c>
      <c r="R21" s="60" t="n">
        <v>5.3</v>
      </c>
    </row>
    <row r="22" customFormat="false" ht="24.75" hidden="false" customHeight="true" outlineLevel="0" collapsed="false">
      <c r="A22" s="247"/>
      <c r="B22" s="133" t="s">
        <v>111</v>
      </c>
      <c r="C22" s="138" t="n">
        <v>15</v>
      </c>
      <c r="D22" s="127" t="n">
        <v>0.19</v>
      </c>
      <c r="E22" s="127" t="n">
        <v>0.03</v>
      </c>
      <c r="F22" s="127" t="n">
        <v>0.66</v>
      </c>
      <c r="G22" s="127" t="n">
        <v>3.74</v>
      </c>
      <c r="H22" s="134"/>
      <c r="I22" s="140" t="n">
        <v>2.87</v>
      </c>
      <c r="J22" s="53"/>
      <c r="K22" s="133" t="s">
        <v>125</v>
      </c>
      <c r="L22" s="138" t="n">
        <v>35</v>
      </c>
      <c r="M22" s="139" t="n">
        <v>2.66</v>
      </c>
      <c r="N22" s="139" t="n">
        <v>0.28</v>
      </c>
      <c r="O22" s="139" t="n">
        <v>17.22</v>
      </c>
      <c r="P22" s="139" t="n">
        <v>91.44</v>
      </c>
      <c r="Q22" s="134"/>
      <c r="R22" s="140" t="n">
        <v>2.64</v>
      </c>
    </row>
    <row r="23" customFormat="false" ht="22.5" hidden="false" customHeight="true" outlineLevel="0" collapsed="false">
      <c r="A23" s="247"/>
      <c r="B23" s="137" t="s">
        <v>150</v>
      </c>
      <c r="C23" s="134" t="n">
        <v>200</v>
      </c>
      <c r="D23" s="127" t="n">
        <v>0.15</v>
      </c>
      <c r="E23" s="127" t="n">
        <v>0.14</v>
      </c>
      <c r="F23" s="127" t="n">
        <v>9.33</v>
      </c>
      <c r="G23" s="127" t="n">
        <v>64</v>
      </c>
      <c r="H23" s="134" t="n">
        <v>701</v>
      </c>
      <c r="I23" s="135" t="n">
        <v>5.61</v>
      </c>
      <c r="J23" s="53"/>
      <c r="K23" s="23"/>
      <c r="L23" s="24"/>
      <c r="M23" s="25"/>
      <c r="N23" s="25"/>
      <c r="O23" s="25"/>
      <c r="P23" s="32"/>
      <c r="Q23" s="26"/>
      <c r="R23" s="29"/>
    </row>
    <row r="24" customFormat="false" ht="18.75" hidden="false" customHeight="false" outlineLevel="0" collapsed="false">
      <c r="A24" s="247"/>
      <c r="B24" s="133" t="s">
        <v>125</v>
      </c>
      <c r="C24" s="138" t="n">
        <v>38</v>
      </c>
      <c r="D24" s="139" t="n">
        <v>2.89</v>
      </c>
      <c r="E24" s="139" t="n">
        <v>0.3</v>
      </c>
      <c r="F24" s="139" t="n">
        <v>18.69</v>
      </c>
      <c r="G24" s="139" t="n">
        <v>99.28</v>
      </c>
      <c r="H24" s="134"/>
      <c r="I24" s="140" t="n">
        <v>2.88</v>
      </c>
      <c r="J24" s="241"/>
      <c r="K24" s="133"/>
      <c r="L24" s="138"/>
      <c r="M24" s="139"/>
      <c r="N24" s="139"/>
      <c r="O24" s="139"/>
      <c r="P24" s="139"/>
      <c r="Q24" s="134"/>
      <c r="R24" s="140"/>
    </row>
    <row r="25" customFormat="false" ht="18.75" hidden="false" customHeight="false" outlineLevel="0" collapsed="false">
      <c r="A25" s="241" t="s">
        <v>91</v>
      </c>
      <c r="B25" s="133"/>
      <c r="C25" s="143" t="n">
        <f aca="false">SUM(C19:C24)</f>
        <v>463</v>
      </c>
      <c r="D25" s="143" t="n">
        <f aca="false">SUM(D19:D24)</f>
        <v>15.93</v>
      </c>
      <c r="E25" s="143" t="n">
        <f aca="false">SUM(E19:E24)</f>
        <v>15.51</v>
      </c>
      <c r="F25" s="143" t="n">
        <f aca="false">SUM(F19:F24)</f>
        <v>58.37</v>
      </c>
      <c r="G25" s="143" t="n">
        <f aca="false">SUM(G19:G24)</f>
        <v>506.78</v>
      </c>
      <c r="H25" s="143"/>
      <c r="I25" s="160" t="n">
        <f aca="false">SUM(I19:I24)</f>
        <v>60</v>
      </c>
      <c r="J25" s="241" t="s">
        <v>91</v>
      </c>
      <c r="K25" s="248"/>
      <c r="L25" s="243" t="n">
        <f aca="false">SUM(L19:L24)</f>
        <v>475</v>
      </c>
      <c r="M25" s="243" t="n">
        <f aca="false">SUM(M19:M24)</f>
        <v>11.45</v>
      </c>
      <c r="N25" s="243" t="n">
        <f aca="false">SUM(N19:N24)</f>
        <v>12.38</v>
      </c>
      <c r="O25" s="243" t="n">
        <f aca="false">SUM(O19:O24)</f>
        <v>70.69</v>
      </c>
      <c r="P25" s="243" t="n">
        <f aca="false">SUM(P19:P24)</f>
        <v>524.8</v>
      </c>
      <c r="Q25" s="243"/>
      <c r="R25" s="244" t="n">
        <f aca="false">SUM(R19:R24)</f>
        <v>60</v>
      </c>
    </row>
    <row r="26" customFormat="false" ht="37.5" hidden="false" customHeight="false" outlineLevel="0" collapsed="false">
      <c r="A26" s="185" t="s">
        <v>47</v>
      </c>
      <c r="B26" s="133"/>
      <c r="C26" s="138"/>
      <c r="D26" s="139"/>
      <c r="E26" s="139"/>
      <c r="F26" s="139"/>
      <c r="G26" s="139"/>
      <c r="H26" s="134"/>
      <c r="I26" s="139"/>
      <c r="J26" s="238" t="s">
        <v>48</v>
      </c>
      <c r="K26" s="238"/>
      <c r="L26" s="245"/>
      <c r="M26" s="127"/>
      <c r="N26" s="127"/>
      <c r="O26" s="127"/>
      <c r="P26" s="246"/>
      <c r="Q26" s="245"/>
      <c r="R26" s="246"/>
    </row>
    <row r="27" customFormat="false" ht="24" hidden="false" customHeight="true" outlineLevel="0" collapsed="false">
      <c r="A27" s="186" t="s">
        <v>81</v>
      </c>
      <c r="B27" s="133" t="s">
        <v>108</v>
      </c>
      <c r="C27" s="134" t="n">
        <v>250</v>
      </c>
      <c r="D27" s="127" t="n">
        <v>10.81</v>
      </c>
      <c r="E27" s="127" t="n">
        <v>14.72</v>
      </c>
      <c r="F27" s="127" t="n">
        <v>37.59</v>
      </c>
      <c r="G27" s="127" t="n">
        <v>318</v>
      </c>
      <c r="H27" s="134" t="s">
        <v>109</v>
      </c>
      <c r="I27" s="135" t="n">
        <v>46.56</v>
      </c>
      <c r="J27" s="238" t="s">
        <v>81</v>
      </c>
      <c r="K27" s="137" t="s">
        <v>110</v>
      </c>
      <c r="L27" s="138" t="s">
        <v>57</v>
      </c>
      <c r="M27" s="139" t="n">
        <v>12.64</v>
      </c>
      <c r="N27" s="139" t="n">
        <v>8.95</v>
      </c>
      <c r="O27" s="139" t="n">
        <v>10.3</v>
      </c>
      <c r="P27" s="139" t="n">
        <v>167.2</v>
      </c>
      <c r="Q27" s="134" t="n">
        <v>437</v>
      </c>
      <c r="R27" s="140" t="n">
        <v>43.94</v>
      </c>
    </row>
    <row r="28" customFormat="false" ht="35.25" hidden="false" customHeight="true" outlineLevel="0" collapsed="false">
      <c r="A28" s="247"/>
      <c r="B28" s="133" t="s">
        <v>105</v>
      </c>
      <c r="C28" s="134" t="n">
        <v>20</v>
      </c>
      <c r="D28" s="127" t="n">
        <v>0.59</v>
      </c>
      <c r="E28" s="127" t="n">
        <v>0.03</v>
      </c>
      <c r="F28" s="127" t="n">
        <v>1.19</v>
      </c>
      <c r="G28" s="127" t="n">
        <v>26.7</v>
      </c>
      <c r="H28" s="26"/>
      <c r="I28" s="135" t="n">
        <v>5.67</v>
      </c>
      <c r="J28" s="53"/>
      <c r="K28" s="133" t="s">
        <v>131</v>
      </c>
      <c r="L28" s="138" t="n">
        <v>120</v>
      </c>
      <c r="M28" s="139" t="n">
        <v>2.77</v>
      </c>
      <c r="N28" s="139" t="n">
        <v>7.84</v>
      </c>
      <c r="O28" s="139" t="n">
        <v>27.97</v>
      </c>
      <c r="P28" s="139" t="n">
        <v>165.63</v>
      </c>
      <c r="Q28" s="134" t="n">
        <v>512</v>
      </c>
      <c r="R28" s="140" t="n">
        <v>10.65</v>
      </c>
    </row>
    <row r="29" customFormat="false" ht="18.75" hidden="false" customHeight="false" outlineLevel="0" collapsed="false">
      <c r="A29" s="247"/>
      <c r="B29" s="137" t="s">
        <v>90</v>
      </c>
      <c r="C29" s="134" t="n">
        <v>200</v>
      </c>
      <c r="D29" s="127" t="n">
        <v>0.47</v>
      </c>
      <c r="E29" s="127" t="n">
        <v>0</v>
      </c>
      <c r="F29" s="127" t="n">
        <v>19.78</v>
      </c>
      <c r="G29" s="127" t="n">
        <v>112.68</v>
      </c>
      <c r="H29" s="134" t="n">
        <v>639</v>
      </c>
      <c r="I29" s="135" t="n">
        <v>5.13</v>
      </c>
      <c r="J29" s="53"/>
      <c r="K29" s="133" t="s">
        <v>20</v>
      </c>
      <c r="L29" s="138" t="s">
        <v>21</v>
      </c>
      <c r="M29" s="139" t="n">
        <v>0.19</v>
      </c>
      <c r="N29" s="139" t="n">
        <v>0.04</v>
      </c>
      <c r="O29" s="139" t="n">
        <v>10.98</v>
      </c>
      <c r="P29" s="139" t="n">
        <v>43.9</v>
      </c>
      <c r="Q29" s="134" t="n">
        <v>685</v>
      </c>
      <c r="R29" s="140" t="n">
        <v>2.6</v>
      </c>
    </row>
    <row r="30" customFormat="false" ht="18.75" hidden="false" customHeight="false" outlineLevel="0" collapsed="false">
      <c r="A30" s="247"/>
      <c r="B30" s="133" t="s">
        <v>125</v>
      </c>
      <c r="C30" s="138" t="n">
        <v>35</v>
      </c>
      <c r="D30" s="139" t="n">
        <v>2.66</v>
      </c>
      <c r="E30" s="139" t="n">
        <v>0.28</v>
      </c>
      <c r="F30" s="139" t="n">
        <v>17.22</v>
      </c>
      <c r="G30" s="139" t="n">
        <v>91.44</v>
      </c>
      <c r="H30" s="134"/>
      <c r="I30" s="140" t="n">
        <v>2.64</v>
      </c>
      <c r="J30" s="53"/>
      <c r="K30" s="133" t="s">
        <v>125</v>
      </c>
      <c r="L30" s="138" t="n">
        <v>37</v>
      </c>
      <c r="M30" s="139" t="n">
        <v>2.81</v>
      </c>
      <c r="N30" s="139" t="n">
        <v>0.3</v>
      </c>
      <c r="O30" s="139" t="n">
        <v>18.2</v>
      </c>
      <c r="P30" s="139" t="n">
        <v>96.66</v>
      </c>
      <c r="Q30" s="134"/>
      <c r="R30" s="140" t="n">
        <v>2.81</v>
      </c>
    </row>
    <row r="31" customFormat="false" ht="18.75" hidden="false" customHeight="false" outlineLevel="0" collapsed="false">
      <c r="A31" s="247"/>
      <c r="B31" s="133"/>
      <c r="C31" s="24"/>
      <c r="D31" s="25"/>
      <c r="E31" s="25"/>
      <c r="F31" s="25"/>
      <c r="G31" s="25"/>
      <c r="H31" s="26"/>
      <c r="I31" s="29"/>
      <c r="J31" s="53"/>
      <c r="K31" s="133"/>
      <c r="L31" s="138"/>
      <c r="M31" s="139"/>
      <c r="N31" s="139"/>
      <c r="O31" s="139"/>
      <c r="P31" s="139"/>
      <c r="Q31" s="134"/>
      <c r="R31" s="140"/>
    </row>
    <row r="32" customFormat="false" ht="18.75" hidden="false" customHeight="false" outlineLevel="0" collapsed="false">
      <c r="A32" s="239"/>
      <c r="B32" s="249"/>
      <c r="C32" s="138"/>
      <c r="D32" s="139"/>
      <c r="E32" s="139"/>
      <c r="F32" s="139"/>
      <c r="G32" s="139"/>
      <c r="H32" s="134"/>
      <c r="I32" s="139"/>
      <c r="J32" s="250"/>
      <c r="K32" s="249"/>
      <c r="L32" s="138"/>
      <c r="M32" s="139"/>
      <c r="N32" s="139"/>
      <c r="O32" s="139"/>
      <c r="P32" s="139"/>
      <c r="Q32" s="145"/>
      <c r="R32" s="139"/>
    </row>
    <row r="33" customFormat="false" ht="24.75" hidden="false" customHeight="true" outlineLevel="0" collapsed="false">
      <c r="A33" s="241" t="s">
        <v>91</v>
      </c>
      <c r="B33" s="251"/>
      <c r="C33" s="143" t="n">
        <f aca="false">SUM(C27:C31)</f>
        <v>505</v>
      </c>
      <c r="D33" s="160" t="n">
        <f aca="false">SUM(D27:D31)</f>
        <v>14.53</v>
      </c>
      <c r="E33" s="160" t="n">
        <f aca="false">SUM(E27:E31)</f>
        <v>15.03</v>
      </c>
      <c r="F33" s="160" t="n">
        <f aca="false">SUM(F27:F31)</f>
        <v>75.78</v>
      </c>
      <c r="G33" s="160" t="n">
        <f aca="false">SUM(G27:G31)</f>
        <v>548.82</v>
      </c>
      <c r="H33" s="134"/>
      <c r="I33" s="160" t="n">
        <f aca="false">SUM(I27:I31)</f>
        <v>60</v>
      </c>
      <c r="J33" s="241" t="s">
        <v>91</v>
      </c>
      <c r="K33" s="251"/>
      <c r="L33" s="143" t="n">
        <v>449</v>
      </c>
      <c r="M33" s="160" t="n">
        <f aca="false">SUM(M27:M31)</f>
        <v>18.41</v>
      </c>
      <c r="N33" s="160" t="n">
        <f aca="false">SUM(N27:N31)</f>
        <v>17.13</v>
      </c>
      <c r="O33" s="160" t="n">
        <f aca="false">SUM(O27:O31)</f>
        <v>67.45</v>
      </c>
      <c r="P33" s="160" t="n">
        <f aca="false">SUM(P27:P31)</f>
        <v>473.39</v>
      </c>
      <c r="Q33" s="26"/>
      <c r="R33" s="160" t="n">
        <f aca="false">SUM(R27:R31)</f>
        <v>60</v>
      </c>
    </row>
    <row r="34" customFormat="false" ht="30" hidden="false" customHeight="true" outlineLevel="0" collapsed="false">
      <c r="A34" s="185" t="s">
        <v>54</v>
      </c>
      <c r="B34" s="238"/>
      <c r="C34" s="245"/>
      <c r="D34" s="127"/>
      <c r="E34" s="127"/>
      <c r="F34" s="127"/>
      <c r="G34" s="246"/>
      <c r="H34" s="245"/>
      <c r="I34" s="246"/>
      <c r="J34" s="238" t="s">
        <v>55</v>
      </c>
      <c r="K34" s="238"/>
      <c r="L34" s="245"/>
      <c r="M34" s="127"/>
      <c r="N34" s="127"/>
      <c r="O34" s="127"/>
      <c r="P34" s="246"/>
      <c r="Q34" s="245"/>
      <c r="R34" s="246"/>
    </row>
    <row r="35" customFormat="false" ht="28.5" hidden="false" customHeight="true" outlineLevel="0" collapsed="false">
      <c r="A35" s="186" t="s">
        <v>81</v>
      </c>
      <c r="B35" s="137" t="s">
        <v>110</v>
      </c>
      <c r="C35" s="138" t="s">
        <v>57</v>
      </c>
      <c r="D35" s="139" t="n">
        <v>12.64</v>
      </c>
      <c r="E35" s="139" t="n">
        <v>8.95</v>
      </c>
      <c r="F35" s="139" t="n">
        <v>10.3</v>
      </c>
      <c r="G35" s="139" t="n">
        <v>167.2</v>
      </c>
      <c r="H35" s="134" t="n">
        <v>437</v>
      </c>
      <c r="I35" s="140" t="n">
        <v>43.94</v>
      </c>
      <c r="J35" s="238" t="s">
        <v>81</v>
      </c>
      <c r="K35" s="133" t="s">
        <v>58</v>
      </c>
      <c r="L35" s="134" t="s">
        <v>57</v>
      </c>
      <c r="M35" s="127" t="n">
        <v>11.35</v>
      </c>
      <c r="N35" s="127" t="n">
        <v>10.61</v>
      </c>
      <c r="O35" s="127" t="n">
        <v>6.59</v>
      </c>
      <c r="P35" s="127" t="n">
        <v>123.9</v>
      </c>
      <c r="Q35" s="134" t="n">
        <v>433</v>
      </c>
      <c r="R35" s="135" t="n">
        <v>37.63</v>
      </c>
    </row>
    <row r="36" customFormat="false" ht="37.5" hidden="false" customHeight="false" outlineLevel="0" collapsed="false">
      <c r="A36" s="239"/>
      <c r="B36" s="23" t="s">
        <v>51</v>
      </c>
      <c r="C36" s="26" t="n">
        <v>100</v>
      </c>
      <c r="D36" s="32" t="n">
        <v>2.21</v>
      </c>
      <c r="E36" s="32" t="n">
        <v>3.89</v>
      </c>
      <c r="F36" s="32" t="n">
        <v>17.87</v>
      </c>
      <c r="G36" s="32" t="n">
        <v>146.33</v>
      </c>
      <c r="H36" s="26" t="n">
        <v>332</v>
      </c>
      <c r="I36" s="60" t="n">
        <v>7.95</v>
      </c>
      <c r="J36" s="30"/>
      <c r="K36" s="133" t="s">
        <v>51</v>
      </c>
      <c r="L36" s="26" t="n">
        <v>120</v>
      </c>
      <c r="M36" s="32" t="n">
        <v>2.66</v>
      </c>
      <c r="N36" s="32" t="n">
        <v>4.67</v>
      </c>
      <c r="O36" s="32" t="n">
        <v>21.44</v>
      </c>
      <c r="P36" s="32" t="n">
        <v>175.6</v>
      </c>
      <c r="Q36" s="26" t="n">
        <v>332</v>
      </c>
      <c r="R36" s="60" t="n">
        <v>9.49</v>
      </c>
    </row>
    <row r="37" customFormat="false" ht="28.5" hidden="false" customHeight="true" outlineLevel="0" collapsed="false">
      <c r="A37" s="239"/>
      <c r="B37" s="63" t="s">
        <v>106</v>
      </c>
      <c r="C37" s="26" t="n">
        <v>200</v>
      </c>
      <c r="D37" s="32" t="n">
        <v>0.23</v>
      </c>
      <c r="E37" s="32" t="n">
        <v>0.01</v>
      </c>
      <c r="F37" s="32" t="n">
        <v>15.27</v>
      </c>
      <c r="G37" s="32" t="n">
        <v>142.2</v>
      </c>
      <c r="H37" s="26" t="n">
        <v>648</v>
      </c>
      <c r="I37" s="60" t="n">
        <v>5.3</v>
      </c>
      <c r="J37" s="53"/>
      <c r="K37" s="133" t="s">
        <v>46</v>
      </c>
      <c r="L37" s="134" t="n">
        <v>20</v>
      </c>
      <c r="M37" s="127" t="n">
        <v>0.26</v>
      </c>
      <c r="N37" s="127" t="n">
        <v>0.048</v>
      </c>
      <c r="O37" s="127" t="n">
        <v>0.86</v>
      </c>
      <c r="P37" s="127" t="n">
        <v>4.88</v>
      </c>
      <c r="Q37" s="26" t="n">
        <v>45</v>
      </c>
      <c r="R37" s="127" t="n">
        <v>4.75</v>
      </c>
    </row>
    <row r="38" customFormat="false" ht="28.5" hidden="false" customHeight="true" outlineLevel="0" collapsed="false">
      <c r="A38" s="239"/>
      <c r="B38" s="133" t="s">
        <v>125</v>
      </c>
      <c r="C38" s="138" t="n">
        <v>37</v>
      </c>
      <c r="D38" s="139" t="n">
        <v>2.81</v>
      </c>
      <c r="E38" s="139" t="n">
        <v>0.3</v>
      </c>
      <c r="F38" s="139" t="n">
        <v>18.2</v>
      </c>
      <c r="G38" s="139" t="n">
        <v>96.66</v>
      </c>
      <c r="H38" s="134"/>
      <c r="I38" s="140" t="n">
        <v>2.81</v>
      </c>
      <c r="J38" s="53"/>
      <c r="K38" s="137" t="s">
        <v>90</v>
      </c>
      <c r="L38" s="134" t="n">
        <v>200</v>
      </c>
      <c r="M38" s="127" t="n">
        <v>0.47</v>
      </c>
      <c r="N38" s="127" t="n">
        <v>0</v>
      </c>
      <c r="O38" s="127" t="n">
        <v>19.78</v>
      </c>
      <c r="P38" s="127" t="n">
        <v>112.68</v>
      </c>
      <c r="Q38" s="134" t="n">
        <v>639</v>
      </c>
      <c r="R38" s="135" t="n">
        <v>5.13</v>
      </c>
    </row>
    <row r="39" customFormat="false" ht="28.5" hidden="false" customHeight="true" outlineLevel="0" collapsed="false">
      <c r="A39" s="239"/>
      <c r="B39" s="142"/>
      <c r="C39" s="143"/>
      <c r="D39" s="160"/>
      <c r="E39" s="160"/>
      <c r="F39" s="160"/>
      <c r="G39" s="160"/>
      <c r="H39" s="134"/>
      <c r="I39" s="144"/>
      <c r="J39" s="53"/>
      <c r="K39" s="133" t="s">
        <v>125</v>
      </c>
      <c r="L39" s="24" t="n">
        <v>40</v>
      </c>
      <c r="M39" s="25" t="n">
        <v>3.04</v>
      </c>
      <c r="N39" s="25" t="n">
        <v>0.32</v>
      </c>
      <c r="O39" s="25" t="n">
        <v>23.2</v>
      </c>
      <c r="P39" s="25" t="n">
        <v>104.5</v>
      </c>
      <c r="Q39" s="26"/>
      <c r="R39" s="29" t="n">
        <v>3</v>
      </c>
    </row>
    <row r="40" customFormat="false" ht="24.75" hidden="false" customHeight="true" outlineLevel="0" collapsed="false">
      <c r="A40" s="241" t="s">
        <v>91</v>
      </c>
      <c r="B40" s="251"/>
      <c r="C40" s="145" t="n">
        <v>417</v>
      </c>
      <c r="D40" s="145" t="n">
        <f aca="false">SUM(D35:D39)</f>
        <v>17.89</v>
      </c>
      <c r="E40" s="145" t="n">
        <f aca="false">SUM(E35:E39)</f>
        <v>13.15</v>
      </c>
      <c r="F40" s="145" t="n">
        <f aca="false">SUM(F35:F39)</f>
        <v>61.64</v>
      </c>
      <c r="G40" s="145" t="n">
        <f aca="false">SUM(G35:G39)</f>
        <v>552.39</v>
      </c>
      <c r="H40" s="145"/>
      <c r="I40" s="161" t="n">
        <f aca="false">SUM(I35:I39)</f>
        <v>60</v>
      </c>
      <c r="J40" s="241" t="s">
        <v>91</v>
      </c>
      <c r="K40" s="145"/>
      <c r="L40" s="145" t="n">
        <v>460</v>
      </c>
      <c r="M40" s="145" t="n">
        <f aca="false">SUM(M35:M39)</f>
        <v>17.78</v>
      </c>
      <c r="N40" s="145" t="n">
        <f aca="false">SUM(N35:N39)</f>
        <v>15.648</v>
      </c>
      <c r="O40" s="145" t="n">
        <f aca="false">SUM(O35:O39)</f>
        <v>71.87</v>
      </c>
      <c r="P40" s="145" t="n">
        <f aca="false">SUM(P35:P39)</f>
        <v>521.56</v>
      </c>
      <c r="Q40" s="252"/>
      <c r="R40" s="161" t="n">
        <f aca="false">SUM(R35:R39)</f>
        <v>60</v>
      </c>
    </row>
    <row r="41" customFormat="false" ht="18.75" hidden="false" customHeight="false" outlineLevel="0" collapsed="false">
      <c r="B41" s="177"/>
      <c r="C41" s="253"/>
      <c r="D41" s="254"/>
      <c r="E41" s="254"/>
      <c r="F41" s="254"/>
      <c r="G41" s="254"/>
      <c r="H41" s="253"/>
      <c r="I41" s="254"/>
      <c r="J41" s="253"/>
      <c r="K41" s="177"/>
      <c r="L41" s="177"/>
      <c r="M41" s="178"/>
      <c r="N41" s="178"/>
      <c r="O41" s="178"/>
      <c r="P41" s="178"/>
      <c r="Q41" s="253"/>
      <c r="R41" s="178"/>
    </row>
    <row r="42" customFormat="false" ht="18.75" hidden="false" customHeight="false" outlineLevel="0" collapsed="false">
      <c r="B42" s="176"/>
      <c r="C42" s="205"/>
      <c r="D42" s="255"/>
      <c r="E42" s="255"/>
      <c r="F42" s="255"/>
      <c r="G42" s="255"/>
      <c r="H42" s="205"/>
      <c r="I42" s="255"/>
      <c r="J42" s="205"/>
      <c r="K42" s="176"/>
      <c r="L42" s="176"/>
      <c r="M42" s="212"/>
      <c r="N42" s="212"/>
      <c r="O42" s="212"/>
      <c r="P42" s="212"/>
      <c r="Q42" s="205"/>
      <c r="R42" s="212"/>
    </row>
    <row r="43" customFormat="false" ht="15.75" hidden="false" customHeight="false" outlineLevel="0" collapsed="false">
      <c r="B43" s="100"/>
      <c r="C43" s="100"/>
      <c r="D43" s="237"/>
      <c r="E43" s="237"/>
      <c r="F43" s="237"/>
      <c r="G43" s="237"/>
      <c r="H43" s="1"/>
      <c r="I43" s="237"/>
      <c r="J43" s="1"/>
      <c r="K43" s="100" t="s">
        <v>66</v>
      </c>
      <c r="L43" s="100"/>
      <c r="M43" s="256" t="n">
        <v>1</v>
      </c>
      <c r="N43" s="256" t="n">
        <v>1</v>
      </c>
      <c r="O43" s="256" t="n">
        <v>4</v>
      </c>
      <c r="P43" s="237"/>
      <c r="Q43" s="1"/>
      <c r="R43" s="237"/>
    </row>
  </sheetData>
  <mergeCells count="14">
    <mergeCell ref="A1:A2"/>
    <mergeCell ref="B1:B2"/>
    <mergeCell ref="C1:C2"/>
    <mergeCell ref="D1:F1"/>
    <mergeCell ref="G1:G2"/>
    <mergeCell ref="H1:H2"/>
    <mergeCell ref="I1:I2"/>
    <mergeCell ref="J1:J2"/>
    <mergeCell ref="K1:K2"/>
    <mergeCell ref="L1:L2"/>
    <mergeCell ref="M1:O1"/>
    <mergeCell ref="P1:P2"/>
    <mergeCell ref="Q1:Q2"/>
    <mergeCell ref="R1:R2"/>
  </mergeCells>
  <printOptions headings="false" gridLines="false" gridLinesSet="true" horizontalCentered="false" verticalCentered="false"/>
  <pageMargins left="0.708333333333333" right="0.315277777777778" top="0.354166666666667" bottom="0.354166666666667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39.14"/>
    <col collapsed="false" customWidth="true" hidden="false" outlineLevel="0" max="3" min="3" style="0" width="11.99"/>
    <col collapsed="false" customWidth="true" hidden="false" outlineLevel="0" max="4" min="4" style="0" width="10.71"/>
    <col collapsed="false" customWidth="true" hidden="false" outlineLevel="0" max="7" min="7" style="0" width="10.29"/>
    <col collapsed="false" customWidth="true" hidden="false" outlineLevel="0" max="8" min="8" style="0" width="17.71"/>
    <col collapsed="false" customWidth="true" hidden="false" outlineLevel="0" max="9" min="9" style="0" width="16.29"/>
    <col collapsed="false" customWidth="true" hidden="false" outlineLevel="0" max="10" min="10" style="0" width="15.29"/>
    <col collapsed="false" customWidth="true" hidden="false" outlineLevel="0" max="11" min="11" style="0" width="37.99"/>
    <col collapsed="false" customWidth="true" hidden="false" outlineLevel="0" max="12" min="12" style="0" width="12.29"/>
    <col collapsed="false" customWidth="true" hidden="false" outlineLevel="0" max="13" min="13" style="0" width="10.99"/>
    <col collapsed="false" customWidth="true" hidden="false" outlineLevel="0" max="14" min="14" style="0" width="10"/>
    <col collapsed="false" customWidth="true" hidden="false" outlineLevel="0" max="16" min="16" style="0" width="10.58"/>
    <col collapsed="false" customWidth="true" hidden="false" outlineLevel="0" max="18" min="17" style="0" width="17.42"/>
  </cols>
  <sheetData>
    <row r="1" customFormat="false" ht="18.75" hidden="false" customHeight="false" outlineLevel="0" collapsed="false">
      <c r="A1" s="3"/>
      <c r="B1" s="4" t="s">
        <v>153</v>
      </c>
      <c r="C1" s="4"/>
      <c r="D1" s="4"/>
      <c r="E1" s="4"/>
      <c r="F1" s="4"/>
      <c r="G1" s="4"/>
      <c r="H1" s="2"/>
      <c r="I1" s="2"/>
      <c r="J1" s="3"/>
      <c r="M1" s="2"/>
      <c r="N1" s="2"/>
      <c r="O1" s="2"/>
      <c r="P1" s="2"/>
      <c r="Q1" s="2"/>
      <c r="R1" s="2"/>
    </row>
    <row r="2" customFormat="false" ht="18.75" hidden="false" customHeight="false" outlineLevel="0" collapsed="false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81"/>
    </row>
    <row r="3" customFormat="false" ht="15.75" hidden="false" customHeight="true" outlineLevel="0" collapsed="false">
      <c r="A3" s="114" t="s">
        <v>2</v>
      </c>
      <c r="B3" s="182" t="s">
        <v>3</v>
      </c>
      <c r="C3" s="182" t="s">
        <v>4</v>
      </c>
      <c r="D3" s="183" t="s">
        <v>8</v>
      </c>
      <c r="E3" s="184" t="s">
        <v>5</v>
      </c>
      <c r="F3" s="184"/>
      <c r="G3" s="184"/>
      <c r="H3" s="183" t="s">
        <v>6</v>
      </c>
      <c r="I3" s="114" t="s">
        <v>7</v>
      </c>
      <c r="J3" s="114" t="s">
        <v>2</v>
      </c>
      <c r="K3" s="182" t="s">
        <v>3</v>
      </c>
      <c r="L3" s="182" t="s">
        <v>4</v>
      </c>
      <c r="M3" s="183" t="s">
        <v>8</v>
      </c>
      <c r="N3" s="184" t="s">
        <v>5</v>
      </c>
      <c r="O3" s="184"/>
      <c r="P3" s="184"/>
      <c r="Q3" s="183" t="s">
        <v>6</v>
      </c>
      <c r="R3" s="114" t="s">
        <v>7</v>
      </c>
    </row>
    <row r="4" customFormat="false" ht="15.75" hidden="false" customHeight="false" outlineLevel="0" collapsed="false">
      <c r="A4" s="114"/>
      <c r="B4" s="182"/>
      <c r="C4" s="182"/>
      <c r="D4" s="183"/>
      <c r="E4" s="108" t="s">
        <v>9</v>
      </c>
      <c r="F4" s="108" t="s">
        <v>10</v>
      </c>
      <c r="G4" s="108" t="s">
        <v>11</v>
      </c>
      <c r="H4" s="183"/>
      <c r="I4" s="114"/>
      <c r="J4" s="114"/>
      <c r="K4" s="182"/>
      <c r="L4" s="182"/>
      <c r="M4" s="183"/>
      <c r="N4" s="108" t="s">
        <v>9</v>
      </c>
      <c r="O4" s="108" t="s">
        <v>10</v>
      </c>
      <c r="P4" s="108" t="s">
        <v>11</v>
      </c>
      <c r="Q4" s="183"/>
      <c r="R4" s="114"/>
    </row>
    <row r="5" customFormat="false" ht="37.5" hidden="false" customHeight="false" outlineLevel="0" collapsed="false">
      <c r="A5" s="185" t="s">
        <v>12</v>
      </c>
      <c r="B5" s="186"/>
      <c r="C5" s="187"/>
      <c r="D5" s="188"/>
      <c r="E5" s="189"/>
      <c r="F5" s="189"/>
      <c r="G5" s="189"/>
      <c r="H5" s="188"/>
      <c r="I5" s="188"/>
      <c r="J5" s="185" t="s">
        <v>13</v>
      </c>
      <c r="K5" s="186"/>
      <c r="L5" s="187"/>
      <c r="M5" s="188"/>
      <c r="N5" s="189"/>
      <c r="O5" s="189"/>
      <c r="P5" s="189"/>
      <c r="Q5" s="188"/>
      <c r="R5" s="190"/>
    </row>
    <row r="6" customFormat="false" ht="39" hidden="false" customHeight="true" outlineLevel="0" collapsed="false">
      <c r="A6" s="191" t="s">
        <v>14</v>
      </c>
      <c r="B6" s="137" t="s">
        <v>154</v>
      </c>
      <c r="C6" s="138" t="n">
        <v>150</v>
      </c>
      <c r="D6" s="139" t="n">
        <v>36.67</v>
      </c>
      <c r="E6" s="139" t="n">
        <v>14.68</v>
      </c>
      <c r="F6" s="139" t="n">
        <v>15.67</v>
      </c>
      <c r="G6" s="139" t="n">
        <v>3.24</v>
      </c>
      <c r="H6" s="139" t="n">
        <v>277</v>
      </c>
      <c r="I6" s="192" t="n">
        <v>340</v>
      </c>
      <c r="J6" s="191" t="s">
        <v>14</v>
      </c>
      <c r="K6" s="133" t="s">
        <v>155</v>
      </c>
      <c r="L6" s="193" t="s">
        <v>122</v>
      </c>
      <c r="M6" s="194" t="n">
        <v>44.69</v>
      </c>
      <c r="N6" s="194" t="n">
        <v>10.69</v>
      </c>
      <c r="O6" s="194" t="n">
        <v>12.17</v>
      </c>
      <c r="P6" s="194" t="n">
        <v>44.94</v>
      </c>
      <c r="Q6" s="189" t="n">
        <v>361</v>
      </c>
      <c r="R6" s="195" t="n">
        <v>362</v>
      </c>
    </row>
    <row r="7" customFormat="false" ht="18.75" hidden="false" customHeight="false" outlineLevel="0" collapsed="false">
      <c r="A7" s="192"/>
      <c r="B7" s="133" t="s">
        <v>18</v>
      </c>
      <c r="C7" s="138" t="n">
        <v>30</v>
      </c>
      <c r="D7" s="139" t="n">
        <v>5.46</v>
      </c>
      <c r="E7" s="139" t="n">
        <v>0.6</v>
      </c>
      <c r="F7" s="139" t="n">
        <v>1.8</v>
      </c>
      <c r="G7" s="139" t="n">
        <v>2.52</v>
      </c>
      <c r="H7" s="139" t="n">
        <v>44.1</v>
      </c>
      <c r="I7" s="192"/>
      <c r="J7" s="192"/>
      <c r="K7" s="133" t="s">
        <v>20</v>
      </c>
      <c r="L7" s="138" t="s">
        <v>21</v>
      </c>
      <c r="M7" s="139" t="n">
        <v>2.3</v>
      </c>
      <c r="N7" s="139" t="n">
        <v>0.19</v>
      </c>
      <c r="O7" s="139" t="n">
        <v>0.04</v>
      </c>
      <c r="P7" s="139" t="n">
        <v>6.42</v>
      </c>
      <c r="Q7" s="139" t="n">
        <v>43.9</v>
      </c>
      <c r="R7" s="192" t="n">
        <v>685</v>
      </c>
    </row>
    <row r="8" customFormat="false" ht="18.75" hidden="false" customHeight="false" outlineLevel="0" collapsed="false">
      <c r="A8" s="192"/>
      <c r="B8" s="133" t="s">
        <v>124</v>
      </c>
      <c r="C8" s="138" t="s">
        <v>37</v>
      </c>
      <c r="D8" s="139" t="n">
        <v>5.07</v>
      </c>
      <c r="E8" s="139" t="n">
        <v>0.3</v>
      </c>
      <c r="F8" s="139" t="n">
        <v>0.05</v>
      </c>
      <c r="G8" s="139" t="n">
        <v>15.2</v>
      </c>
      <c r="H8" s="139" t="n">
        <v>60</v>
      </c>
      <c r="I8" s="192" t="n">
        <v>686</v>
      </c>
      <c r="J8" s="192"/>
      <c r="K8" s="133" t="s">
        <v>125</v>
      </c>
      <c r="L8" s="193" t="n">
        <v>30</v>
      </c>
      <c r="M8" s="139" t="n">
        <v>1.95</v>
      </c>
      <c r="N8" s="194" t="n">
        <v>2.28</v>
      </c>
      <c r="O8" s="194" t="n">
        <v>0.24</v>
      </c>
      <c r="P8" s="194" t="n">
        <v>14.76</v>
      </c>
      <c r="Q8" s="194" t="n">
        <v>78.38</v>
      </c>
      <c r="R8" s="193"/>
    </row>
    <row r="9" customFormat="false" ht="18.75" hidden="false" customHeight="false" outlineLevel="0" collapsed="false">
      <c r="A9" s="192"/>
      <c r="B9" s="133" t="s">
        <v>125</v>
      </c>
      <c r="C9" s="193" t="n">
        <v>40</v>
      </c>
      <c r="D9" s="139" t="n">
        <v>2.6</v>
      </c>
      <c r="E9" s="194" t="n">
        <v>3.04</v>
      </c>
      <c r="F9" s="194" t="n">
        <v>0.32</v>
      </c>
      <c r="G9" s="194" t="n">
        <v>19.68</v>
      </c>
      <c r="H9" s="194" t="n">
        <v>104.5</v>
      </c>
      <c r="I9" s="192"/>
      <c r="J9" s="192"/>
      <c r="K9" s="133" t="s">
        <v>126</v>
      </c>
      <c r="L9" s="193" t="n">
        <v>15</v>
      </c>
      <c r="M9" s="194" t="n">
        <v>11.44</v>
      </c>
      <c r="N9" s="194" t="n">
        <v>3.48</v>
      </c>
      <c r="O9" s="194" t="n">
        <v>4.43</v>
      </c>
      <c r="P9" s="194" t="n">
        <v>0</v>
      </c>
      <c r="Q9" s="189" t="n">
        <v>53.75</v>
      </c>
      <c r="R9" s="192" t="n">
        <v>97</v>
      </c>
    </row>
    <row r="10" customFormat="false" ht="18.75" hidden="false" customHeight="false" outlineLevel="0" collapsed="false">
      <c r="A10" s="192"/>
      <c r="B10" s="257" t="s">
        <v>156</v>
      </c>
      <c r="C10" s="195" t="s">
        <v>129</v>
      </c>
      <c r="D10" s="189" t="n">
        <v>10.58</v>
      </c>
      <c r="E10" s="189" t="n">
        <v>1.8</v>
      </c>
      <c r="F10" s="189" t="n">
        <v>2.86</v>
      </c>
      <c r="G10" s="189" t="n">
        <v>41.44</v>
      </c>
      <c r="H10" s="189" t="n">
        <v>139.4</v>
      </c>
      <c r="I10" s="192"/>
      <c r="J10" s="192"/>
      <c r="K10" s="133"/>
      <c r="L10" s="138"/>
      <c r="M10" s="139"/>
      <c r="N10" s="138"/>
      <c r="O10" s="138"/>
      <c r="P10" s="138"/>
      <c r="Q10" s="138"/>
      <c r="R10" s="192"/>
    </row>
    <row r="11" customFormat="false" ht="37.5" hidden="false" customHeight="false" outlineLevel="0" collapsed="false">
      <c r="A11" s="122" t="s">
        <v>26</v>
      </c>
      <c r="B11" s="142"/>
      <c r="C11" s="145" t="n">
        <v>469</v>
      </c>
      <c r="D11" s="161" t="n">
        <f aca="false">SUM(D6:D10)</f>
        <v>60.38</v>
      </c>
      <c r="E11" s="161" t="n">
        <f aca="false">SUM(E6:E10)</f>
        <v>20.42</v>
      </c>
      <c r="F11" s="161" t="n">
        <f aca="false">SUM(F6:F10)</f>
        <v>20.7</v>
      </c>
      <c r="G11" s="161" t="n">
        <f aca="false">SUM(G6:G10)</f>
        <v>82.08</v>
      </c>
      <c r="H11" s="161" t="n">
        <f aca="false">SUM(H6:H10)</f>
        <v>625</v>
      </c>
      <c r="I11" s="192"/>
      <c r="J11" s="122" t="s">
        <v>26</v>
      </c>
      <c r="K11" s="142"/>
      <c r="L11" s="145" t="n">
        <v>427</v>
      </c>
      <c r="M11" s="161" t="n">
        <f aca="false">SUM(M6:M10)</f>
        <v>60.38</v>
      </c>
      <c r="N11" s="161" t="n">
        <f aca="false">SUM(N6:N10)</f>
        <v>16.64</v>
      </c>
      <c r="O11" s="161" t="n">
        <f aca="false">SUM(O6:O10)</f>
        <v>16.88</v>
      </c>
      <c r="P11" s="161" t="n">
        <f aca="false">SUM(P6:P10)</f>
        <v>66.12</v>
      </c>
      <c r="Q11" s="161" t="n">
        <f aca="false">SUM(Q6:Q10)</f>
        <v>537.03</v>
      </c>
      <c r="R11" s="202"/>
    </row>
    <row r="12" customFormat="false" ht="37.5" hidden="false" customHeight="false" outlineLevel="0" collapsed="false">
      <c r="A12" s="185" t="s">
        <v>27</v>
      </c>
      <c r="B12" s="186"/>
      <c r="C12" s="187"/>
      <c r="D12" s="188"/>
      <c r="E12" s="189"/>
      <c r="F12" s="189"/>
      <c r="G12" s="189"/>
      <c r="H12" s="188"/>
      <c r="I12" s="203"/>
      <c r="J12" s="185" t="s">
        <v>28</v>
      </c>
      <c r="K12" s="186"/>
      <c r="L12" s="187"/>
      <c r="M12" s="188"/>
      <c r="N12" s="189"/>
      <c r="O12" s="189"/>
      <c r="P12" s="189"/>
      <c r="Q12" s="188"/>
      <c r="R12" s="203"/>
    </row>
    <row r="13" customFormat="false" ht="18.75" hidden="false" customHeight="false" outlineLevel="0" collapsed="false">
      <c r="A13" s="191" t="s">
        <v>14</v>
      </c>
      <c r="B13" s="133" t="s">
        <v>103</v>
      </c>
      <c r="C13" s="138" t="n">
        <v>250</v>
      </c>
      <c r="D13" s="139" t="n">
        <v>38.18</v>
      </c>
      <c r="E13" s="139" t="n">
        <v>11.1</v>
      </c>
      <c r="F13" s="139" t="n">
        <v>14.03</v>
      </c>
      <c r="G13" s="139" t="n">
        <v>50.07</v>
      </c>
      <c r="H13" s="127" t="n">
        <v>451.13</v>
      </c>
      <c r="I13" s="192" t="n">
        <v>492</v>
      </c>
      <c r="J13" s="191" t="s">
        <v>14</v>
      </c>
      <c r="K13" s="63" t="s">
        <v>157</v>
      </c>
      <c r="L13" s="208" t="s">
        <v>158</v>
      </c>
      <c r="M13" s="201" t="n">
        <v>27.09</v>
      </c>
      <c r="N13" s="201" t="n">
        <v>10.56</v>
      </c>
      <c r="O13" s="201" t="n">
        <v>11.69</v>
      </c>
      <c r="P13" s="201" t="n">
        <v>23.48</v>
      </c>
      <c r="Q13" s="201" t="n">
        <v>177.47</v>
      </c>
      <c r="R13" s="199" t="n">
        <v>462</v>
      </c>
    </row>
    <row r="14" customFormat="false" ht="24.75" hidden="false" customHeight="true" outlineLevel="0" collapsed="false">
      <c r="A14" s="192"/>
      <c r="B14" s="133" t="s">
        <v>159</v>
      </c>
      <c r="C14" s="138" t="n">
        <v>20</v>
      </c>
      <c r="D14" s="139" t="n">
        <v>5.78</v>
      </c>
      <c r="E14" s="189" t="n">
        <v>0.42</v>
      </c>
      <c r="F14" s="189" t="n">
        <v>0.07</v>
      </c>
      <c r="G14" s="189" t="n">
        <v>2.04</v>
      </c>
      <c r="H14" s="189" t="n">
        <v>10.45</v>
      </c>
      <c r="I14" s="192"/>
      <c r="J14" s="192"/>
      <c r="K14" s="133" t="s">
        <v>51</v>
      </c>
      <c r="L14" s="195" t="n">
        <v>130</v>
      </c>
      <c r="M14" s="189" t="n">
        <v>9.96</v>
      </c>
      <c r="N14" s="189" t="n">
        <v>4.61</v>
      </c>
      <c r="O14" s="189" t="n">
        <v>4.26</v>
      </c>
      <c r="P14" s="189" t="n">
        <v>28.43</v>
      </c>
      <c r="Q14" s="189" t="n">
        <v>170.56</v>
      </c>
      <c r="R14" s="195" t="n">
        <v>332</v>
      </c>
    </row>
    <row r="15" customFormat="false" ht="18.75" hidden="false" customHeight="false" outlineLevel="0" collapsed="false">
      <c r="A15" s="192"/>
      <c r="B15" s="133" t="s">
        <v>132</v>
      </c>
      <c r="C15" s="193" t="n">
        <v>200</v>
      </c>
      <c r="D15" s="194" t="n">
        <v>2.38</v>
      </c>
      <c r="E15" s="194" t="n">
        <v>1.14</v>
      </c>
      <c r="F15" s="194" t="n">
        <v>0.66</v>
      </c>
      <c r="G15" s="194" t="n">
        <v>6.82</v>
      </c>
      <c r="H15" s="189" t="n">
        <v>37.8</v>
      </c>
      <c r="I15" s="192" t="n">
        <v>692</v>
      </c>
      <c r="J15" s="192"/>
      <c r="K15" s="133" t="s">
        <v>132</v>
      </c>
      <c r="L15" s="193" t="n">
        <v>200</v>
      </c>
      <c r="M15" s="194" t="n">
        <v>2.38</v>
      </c>
      <c r="N15" s="194" t="n">
        <v>1.14</v>
      </c>
      <c r="O15" s="194" t="n">
        <v>0.66</v>
      </c>
      <c r="P15" s="194" t="n">
        <v>6.82</v>
      </c>
      <c r="Q15" s="189" t="n">
        <v>37.8</v>
      </c>
      <c r="R15" s="192" t="n">
        <v>692</v>
      </c>
    </row>
    <row r="16" customFormat="false" ht="18.75" hidden="false" customHeight="false" outlineLevel="0" collapsed="false">
      <c r="A16" s="192"/>
      <c r="B16" s="133" t="s">
        <v>125</v>
      </c>
      <c r="C16" s="193" t="n">
        <v>40</v>
      </c>
      <c r="D16" s="139" t="n">
        <v>2.6</v>
      </c>
      <c r="E16" s="194" t="n">
        <v>3.04</v>
      </c>
      <c r="F16" s="194" t="n">
        <v>0.32</v>
      </c>
      <c r="G16" s="194" t="n">
        <v>19.68</v>
      </c>
      <c r="H16" s="194" t="n">
        <v>104.5</v>
      </c>
      <c r="I16" s="192"/>
      <c r="J16" s="192"/>
      <c r="K16" s="133" t="s">
        <v>125</v>
      </c>
      <c r="L16" s="193" t="n">
        <v>30</v>
      </c>
      <c r="M16" s="139" t="n">
        <v>1.95</v>
      </c>
      <c r="N16" s="194" t="n">
        <v>2.28</v>
      </c>
      <c r="O16" s="194" t="n">
        <v>0.24</v>
      </c>
      <c r="P16" s="194" t="n">
        <v>14.76</v>
      </c>
      <c r="Q16" s="194" t="n">
        <v>78.38</v>
      </c>
      <c r="R16" s="192"/>
    </row>
    <row r="17" customFormat="false" ht="37.5" hidden="false" customHeight="false" outlineLevel="0" collapsed="false">
      <c r="A17" s="192"/>
      <c r="B17" s="133" t="s">
        <v>126</v>
      </c>
      <c r="C17" s="193" t="n">
        <v>15</v>
      </c>
      <c r="D17" s="194" t="n">
        <v>11.44</v>
      </c>
      <c r="E17" s="194" t="n">
        <v>3.48</v>
      </c>
      <c r="F17" s="194" t="n">
        <v>4.43</v>
      </c>
      <c r="G17" s="194" t="n">
        <v>0</v>
      </c>
      <c r="H17" s="189" t="n">
        <v>53.75</v>
      </c>
      <c r="I17" s="192" t="n">
        <v>97</v>
      </c>
      <c r="J17" s="192"/>
      <c r="K17" s="258" t="s">
        <v>160</v>
      </c>
      <c r="L17" s="134" t="n">
        <v>100</v>
      </c>
      <c r="M17" s="127" t="n">
        <v>19</v>
      </c>
      <c r="N17" s="127" t="n">
        <v>2.6</v>
      </c>
      <c r="O17" s="127" t="n">
        <v>4.7</v>
      </c>
      <c r="P17" s="127" t="n">
        <v>11.3</v>
      </c>
      <c r="Q17" s="127" t="n">
        <v>103</v>
      </c>
      <c r="R17" s="193" t="n">
        <v>698</v>
      </c>
    </row>
    <row r="18" customFormat="false" ht="37.5" hidden="false" customHeight="false" outlineLevel="0" collapsed="false">
      <c r="A18" s="122" t="s">
        <v>26</v>
      </c>
      <c r="B18" s="142"/>
      <c r="C18" s="145" t="n">
        <f aca="false">SUM(C13:C17)</f>
        <v>525</v>
      </c>
      <c r="D18" s="161" t="n">
        <f aca="false">SUM(D13:D17)</f>
        <v>60.38</v>
      </c>
      <c r="E18" s="161" t="n">
        <f aca="false">SUM(E13:E17)</f>
        <v>19.18</v>
      </c>
      <c r="F18" s="161" t="n">
        <f aca="false">SUM(F13:F17)</f>
        <v>19.51</v>
      </c>
      <c r="G18" s="161" t="n">
        <f aca="false">SUM(G13:G17)</f>
        <v>78.61</v>
      </c>
      <c r="H18" s="161" t="n">
        <f aca="false">SUM(H13:H17)</f>
        <v>657.63</v>
      </c>
      <c r="I18" s="191"/>
      <c r="J18" s="122" t="s">
        <v>26</v>
      </c>
      <c r="K18" s="142"/>
      <c r="L18" s="145" t="n">
        <v>585</v>
      </c>
      <c r="M18" s="161" t="n">
        <f aca="false">SUM(M13:M17)</f>
        <v>60.38</v>
      </c>
      <c r="N18" s="161" t="n">
        <f aca="false">SUM(N13:N17)</f>
        <v>21.19</v>
      </c>
      <c r="O18" s="161" t="n">
        <f aca="false">SUM(O13:O17)</f>
        <v>21.55</v>
      </c>
      <c r="P18" s="161" t="n">
        <f aca="false">SUM(P13:P17)</f>
        <v>84.79</v>
      </c>
      <c r="Q18" s="161" t="n">
        <f aca="false">SUM(Q13:Q17)</f>
        <v>567.21</v>
      </c>
      <c r="R18" s="202"/>
    </row>
    <row r="19" customFormat="false" ht="37.5" hidden="false" customHeight="false" outlineLevel="0" collapsed="false">
      <c r="A19" s="185" t="s">
        <v>39</v>
      </c>
      <c r="B19" s="186"/>
      <c r="C19" s="187"/>
      <c r="D19" s="188"/>
      <c r="E19" s="189"/>
      <c r="F19" s="189"/>
      <c r="G19" s="189"/>
      <c r="H19" s="188"/>
      <c r="I19" s="203"/>
      <c r="J19" s="185" t="s">
        <v>40</v>
      </c>
      <c r="K19" s="186"/>
      <c r="L19" s="187"/>
      <c r="M19" s="188"/>
      <c r="N19" s="189"/>
      <c r="O19" s="189"/>
      <c r="P19" s="189"/>
      <c r="Q19" s="188"/>
      <c r="R19" s="203"/>
    </row>
    <row r="20" customFormat="false" ht="18.75" hidden="false" customHeight="false" outlineLevel="0" collapsed="false">
      <c r="A20" s="191" t="s">
        <v>14</v>
      </c>
      <c r="B20" s="133" t="s">
        <v>161</v>
      </c>
      <c r="C20" s="193" t="s">
        <v>162</v>
      </c>
      <c r="D20" s="194" t="n">
        <v>36.83</v>
      </c>
      <c r="E20" s="201" t="n">
        <v>8.76</v>
      </c>
      <c r="F20" s="194" t="n">
        <v>13.68</v>
      </c>
      <c r="G20" s="194" t="n">
        <v>17.59</v>
      </c>
      <c r="H20" s="194" t="n">
        <v>186</v>
      </c>
      <c r="I20" s="192" t="n">
        <v>437</v>
      </c>
      <c r="J20" s="191" t="s">
        <v>14</v>
      </c>
      <c r="K20" s="133" t="s">
        <v>41</v>
      </c>
      <c r="L20" s="138" t="n">
        <v>90</v>
      </c>
      <c r="M20" s="139" t="n">
        <v>26.72</v>
      </c>
      <c r="N20" s="139" t="n">
        <v>6.16</v>
      </c>
      <c r="O20" s="139" t="n">
        <v>6.98</v>
      </c>
      <c r="P20" s="139" t="n">
        <v>12.01</v>
      </c>
      <c r="Q20" s="139" t="n">
        <v>152.52</v>
      </c>
      <c r="R20" s="192" t="n">
        <v>500</v>
      </c>
    </row>
    <row r="21" customFormat="false" ht="18.75" hidden="false" customHeight="false" outlineLevel="0" collapsed="false">
      <c r="A21" s="191"/>
      <c r="B21" s="133" t="s">
        <v>89</v>
      </c>
      <c r="C21" s="193" t="n">
        <v>130</v>
      </c>
      <c r="D21" s="194" t="n">
        <v>14.4</v>
      </c>
      <c r="E21" s="194" t="n">
        <v>7.36</v>
      </c>
      <c r="F21" s="194" t="n">
        <v>5.69</v>
      </c>
      <c r="G21" s="194" t="n">
        <v>33.23</v>
      </c>
      <c r="H21" s="194" t="n">
        <v>213.2</v>
      </c>
      <c r="I21" s="192" t="n">
        <v>508</v>
      </c>
      <c r="J21" s="192"/>
      <c r="K21" s="133" t="s">
        <v>131</v>
      </c>
      <c r="L21" s="138" t="n">
        <v>150</v>
      </c>
      <c r="M21" s="139" t="n">
        <v>11.28</v>
      </c>
      <c r="N21" s="139" t="n">
        <v>3.46</v>
      </c>
      <c r="O21" s="139" t="n">
        <v>4.8</v>
      </c>
      <c r="P21" s="139" t="n">
        <v>34.96</v>
      </c>
      <c r="Q21" s="139" t="n">
        <v>196.9</v>
      </c>
      <c r="R21" s="192" t="n">
        <v>512</v>
      </c>
    </row>
    <row r="22" customFormat="false" ht="18.75" hidden="false" customHeight="false" outlineLevel="0" collapsed="false">
      <c r="A22" s="192"/>
      <c r="B22" s="133" t="s">
        <v>46</v>
      </c>
      <c r="C22" s="195" t="n">
        <v>20</v>
      </c>
      <c r="D22" s="189" t="n">
        <v>4.25</v>
      </c>
      <c r="E22" s="189" t="n">
        <v>0.25</v>
      </c>
      <c r="F22" s="189" t="n">
        <v>0.05</v>
      </c>
      <c r="G22" s="189" t="n">
        <v>0.87</v>
      </c>
      <c r="H22" s="189" t="n">
        <v>4.88</v>
      </c>
      <c r="I22" s="204" t="n">
        <v>45</v>
      </c>
      <c r="J22" s="192"/>
      <c r="K22" s="133" t="s">
        <v>133</v>
      </c>
      <c r="L22" s="138" t="n">
        <v>20</v>
      </c>
      <c r="M22" s="139" t="n">
        <v>2.28</v>
      </c>
      <c r="N22" s="139" t="n">
        <v>1.1</v>
      </c>
      <c r="O22" s="139" t="n">
        <v>0.74</v>
      </c>
      <c r="P22" s="139" t="n">
        <v>2.91</v>
      </c>
      <c r="Q22" s="139" t="n">
        <v>22.2</v>
      </c>
      <c r="R22" s="195" t="n">
        <v>588</v>
      </c>
    </row>
    <row r="23" customFormat="false" ht="18.75" hidden="false" customHeight="false" outlineLevel="0" collapsed="false">
      <c r="A23" s="204"/>
      <c r="B23" s="133" t="s">
        <v>20</v>
      </c>
      <c r="C23" s="138" t="s">
        <v>21</v>
      </c>
      <c r="D23" s="139" t="n">
        <v>2.3</v>
      </c>
      <c r="E23" s="139" t="n">
        <v>0.19</v>
      </c>
      <c r="F23" s="139" t="n">
        <v>0.04</v>
      </c>
      <c r="G23" s="139" t="n">
        <v>6.42</v>
      </c>
      <c r="H23" s="139" t="n">
        <v>43.9</v>
      </c>
      <c r="I23" s="192" t="n">
        <v>685</v>
      </c>
      <c r="J23" s="192"/>
      <c r="K23" s="23" t="s">
        <v>134</v>
      </c>
      <c r="L23" s="199" t="n">
        <v>40</v>
      </c>
      <c r="M23" s="189" t="n">
        <v>3.49</v>
      </c>
      <c r="N23" s="189" t="n">
        <v>0.53</v>
      </c>
      <c r="O23" s="189" t="n">
        <v>1.8</v>
      </c>
      <c r="P23" s="189" t="n">
        <v>3.04</v>
      </c>
      <c r="Q23" s="189" t="n">
        <v>30.4</v>
      </c>
      <c r="R23" s="204" t="n">
        <v>45</v>
      </c>
    </row>
    <row r="24" customFormat="false" ht="37.5" hidden="false" customHeight="false" outlineLevel="0" collapsed="false">
      <c r="A24" s="192"/>
      <c r="B24" s="133" t="s">
        <v>125</v>
      </c>
      <c r="C24" s="193" t="n">
        <v>40</v>
      </c>
      <c r="D24" s="139" t="n">
        <v>2.6</v>
      </c>
      <c r="E24" s="194" t="n">
        <v>3.04</v>
      </c>
      <c r="F24" s="194" t="n">
        <v>0.32</v>
      </c>
      <c r="G24" s="194" t="n">
        <v>19.68</v>
      </c>
      <c r="H24" s="194" t="n">
        <v>104.5</v>
      </c>
      <c r="I24" s="192"/>
      <c r="J24" s="122"/>
      <c r="K24" s="133" t="s">
        <v>24</v>
      </c>
      <c r="L24" s="193" t="n">
        <v>200</v>
      </c>
      <c r="M24" s="139" t="n">
        <v>6.38</v>
      </c>
      <c r="N24" s="194" t="n">
        <v>3.87</v>
      </c>
      <c r="O24" s="194" t="n">
        <v>3.48</v>
      </c>
      <c r="P24" s="194" t="n">
        <v>11.1</v>
      </c>
      <c r="Q24" s="194" t="n">
        <v>91.2</v>
      </c>
      <c r="R24" s="192" t="n">
        <v>690</v>
      </c>
    </row>
    <row r="25" customFormat="false" ht="18.75" hidden="false" customHeight="false" outlineLevel="0" collapsed="false">
      <c r="A25" s="192"/>
      <c r="B25" s="133"/>
      <c r="C25" s="138"/>
      <c r="D25" s="139"/>
      <c r="E25" s="139"/>
      <c r="F25" s="139"/>
      <c r="G25" s="139"/>
      <c r="H25" s="139"/>
      <c r="I25" s="192"/>
      <c r="J25" s="185"/>
      <c r="K25" s="133" t="s">
        <v>125</v>
      </c>
      <c r="L25" s="193" t="n">
        <v>40</v>
      </c>
      <c r="M25" s="139" t="n">
        <v>2.6</v>
      </c>
      <c r="N25" s="194" t="n">
        <v>3.04</v>
      </c>
      <c r="O25" s="194" t="n">
        <v>0.32</v>
      </c>
      <c r="P25" s="194" t="n">
        <v>19.68</v>
      </c>
      <c r="Q25" s="194" t="n">
        <v>104.5</v>
      </c>
      <c r="R25" s="192"/>
    </row>
    <row r="26" customFormat="false" ht="18.75" hidden="false" customHeight="false" outlineLevel="0" collapsed="false">
      <c r="A26" s="192"/>
      <c r="B26" s="142"/>
      <c r="C26" s="145"/>
      <c r="D26" s="161"/>
      <c r="E26" s="161"/>
      <c r="F26" s="161"/>
      <c r="G26" s="161"/>
      <c r="H26" s="161"/>
      <c r="I26" s="191"/>
      <c r="J26" s="191"/>
      <c r="K26" s="133" t="s">
        <v>126</v>
      </c>
      <c r="L26" s="193" t="n">
        <v>10</v>
      </c>
      <c r="M26" s="194" t="n">
        <v>7.63</v>
      </c>
      <c r="N26" s="194" t="n">
        <v>2.32</v>
      </c>
      <c r="O26" s="194" t="n">
        <v>2.95</v>
      </c>
      <c r="P26" s="194" t="n">
        <v>0</v>
      </c>
      <c r="Q26" s="189" t="n">
        <v>35.83</v>
      </c>
      <c r="R26" s="192" t="n">
        <v>97</v>
      </c>
    </row>
    <row r="27" customFormat="false" ht="37.5" hidden="false" customHeight="false" outlineLevel="0" collapsed="false">
      <c r="A27" s="122" t="s">
        <v>26</v>
      </c>
      <c r="B27" s="142"/>
      <c r="C27" s="145" t="n">
        <v>512</v>
      </c>
      <c r="D27" s="161" t="n">
        <f aca="false">SUM(D20:D26)</f>
        <v>60.38</v>
      </c>
      <c r="E27" s="161" t="n">
        <f aca="false">SUM(E20:E26)</f>
        <v>19.6</v>
      </c>
      <c r="F27" s="161" t="n">
        <f aca="false">SUM(F20:F26)</f>
        <v>19.78</v>
      </c>
      <c r="G27" s="161" t="n">
        <f aca="false">SUM(G20:G26)</f>
        <v>77.79</v>
      </c>
      <c r="H27" s="161" t="n">
        <f aca="false">SUM(H20:H26)</f>
        <v>552.48</v>
      </c>
      <c r="I27" s="191"/>
      <c r="J27" s="122" t="s">
        <v>26</v>
      </c>
      <c r="K27" s="142"/>
      <c r="L27" s="145" t="n">
        <f aca="false">SUM(L20:L26)</f>
        <v>550</v>
      </c>
      <c r="M27" s="161" t="n">
        <f aca="false">SUM(M20:M26)</f>
        <v>60.38</v>
      </c>
      <c r="N27" s="161" t="n">
        <f aca="false">SUM(N20:N26)</f>
        <v>20.48</v>
      </c>
      <c r="O27" s="161" t="n">
        <f aca="false">SUM(O20:O26)</f>
        <v>21.07</v>
      </c>
      <c r="P27" s="161" t="n">
        <f aca="false">SUM(P20:P26)</f>
        <v>83.7</v>
      </c>
      <c r="Q27" s="161" t="n">
        <f aca="false">SUM(Q20:Q26)</f>
        <v>633.55</v>
      </c>
      <c r="R27" s="206"/>
    </row>
    <row r="28" customFormat="false" ht="37.5" hidden="false" customHeight="false" outlineLevel="0" collapsed="false">
      <c r="A28" s="185" t="s">
        <v>47</v>
      </c>
      <c r="B28" s="186"/>
      <c r="C28" s="187"/>
      <c r="D28" s="188"/>
      <c r="E28" s="189"/>
      <c r="F28" s="189"/>
      <c r="G28" s="189"/>
      <c r="H28" s="188"/>
      <c r="I28" s="203"/>
      <c r="J28" s="185" t="s">
        <v>48</v>
      </c>
      <c r="K28" s="186"/>
      <c r="L28" s="187"/>
      <c r="M28" s="188"/>
      <c r="N28" s="189"/>
      <c r="O28" s="189"/>
      <c r="P28" s="189"/>
      <c r="Q28" s="188"/>
      <c r="R28" s="203"/>
    </row>
    <row r="29" customFormat="false" ht="37.5" hidden="false" customHeight="false" outlineLevel="0" collapsed="false">
      <c r="A29" s="191" t="s">
        <v>14</v>
      </c>
      <c r="B29" s="133" t="s">
        <v>50</v>
      </c>
      <c r="C29" s="195" t="n">
        <v>250</v>
      </c>
      <c r="D29" s="189" t="n">
        <v>18.81</v>
      </c>
      <c r="E29" s="189" t="n">
        <v>16.25</v>
      </c>
      <c r="F29" s="189" t="n">
        <v>6.15</v>
      </c>
      <c r="G29" s="189" t="n">
        <v>27</v>
      </c>
      <c r="H29" s="189" t="n">
        <v>211.13</v>
      </c>
      <c r="I29" s="192" t="n">
        <v>302</v>
      </c>
      <c r="J29" s="191" t="s">
        <v>14</v>
      </c>
      <c r="K29" s="133" t="s">
        <v>163</v>
      </c>
      <c r="L29" s="195" t="n">
        <v>250</v>
      </c>
      <c r="M29" s="189" t="n">
        <v>18.81</v>
      </c>
      <c r="N29" s="189" t="n">
        <v>16.6</v>
      </c>
      <c r="O29" s="189" t="n">
        <v>6.77</v>
      </c>
      <c r="P29" s="189" t="n">
        <v>28</v>
      </c>
      <c r="Q29" s="189" t="n">
        <v>213.63</v>
      </c>
      <c r="R29" s="195" t="n">
        <v>302</v>
      </c>
    </row>
    <row r="30" customFormat="false" ht="18.75" hidden="false" customHeight="false" outlineLevel="0" collapsed="false">
      <c r="A30" s="122"/>
      <c r="B30" s="133" t="s">
        <v>164</v>
      </c>
      <c r="C30" s="195" t="n">
        <v>100</v>
      </c>
      <c r="D30" s="189" t="n">
        <v>19</v>
      </c>
      <c r="E30" s="189" t="n">
        <v>4</v>
      </c>
      <c r="F30" s="189" t="n">
        <v>14</v>
      </c>
      <c r="G30" s="189" t="n">
        <v>36</v>
      </c>
      <c r="H30" s="189" t="n">
        <v>282</v>
      </c>
      <c r="I30" s="192"/>
      <c r="J30" s="192"/>
      <c r="K30" s="133" t="s">
        <v>165</v>
      </c>
      <c r="L30" s="195" t="n">
        <v>100</v>
      </c>
      <c r="M30" s="189" t="n">
        <v>19</v>
      </c>
      <c r="N30" s="189" t="n">
        <v>4</v>
      </c>
      <c r="O30" s="189" t="n">
        <v>14</v>
      </c>
      <c r="P30" s="189" t="n">
        <v>36</v>
      </c>
      <c r="Q30" s="189" t="n">
        <v>282</v>
      </c>
      <c r="R30" s="195"/>
    </row>
    <row r="31" customFormat="false" ht="18.75" hidden="false" customHeight="false" outlineLevel="0" collapsed="false">
      <c r="A31" s="205"/>
      <c r="B31" s="133" t="s">
        <v>124</v>
      </c>
      <c r="C31" s="138" t="s">
        <v>37</v>
      </c>
      <c r="D31" s="139" t="n">
        <v>5.07</v>
      </c>
      <c r="E31" s="139" t="n">
        <v>0.3</v>
      </c>
      <c r="F31" s="139" t="n">
        <v>0.05</v>
      </c>
      <c r="G31" s="139" t="n">
        <v>15.2</v>
      </c>
      <c r="H31" s="139" t="n">
        <v>60</v>
      </c>
      <c r="I31" s="192" t="n">
        <v>686</v>
      </c>
      <c r="J31" s="192"/>
      <c r="K31" s="133" t="s">
        <v>124</v>
      </c>
      <c r="L31" s="138" t="s">
        <v>37</v>
      </c>
      <c r="M31" s="139" t="n">
        <v>5.07</v>
      </c>
      <c r="N31" s="139" t="n">
        <v>0.3</v>
      </c>
      <c r="O31" s="139" t="n">
        <v>0.05</v>
      </c>
      <c r="P31" s="139" t="n">
        <v>15.2</v>
      </c>
      <c r="Q31" s="139" t="n">
        <v>60</v>
      </c>
      <c r="R31" s="192" t="n">
        <v>686</v>
      </c>
    </row>
    <row r="32" customFormat="false" ht="18.75" hidden="false" customHeight="false" outlineLevel="0" collapsed="false">
      <c r="A32" s="192"/>
      <c r="B32" s="198" t="s">
        <v>128</v>
      </c>
      <c r="C32" s="199" t="s">
        <v>129</v>
      </c>
      <c r="D32" s="200" t="n">
        <v>17.5</v>
      </c>
      <c r="E32" s="201" t="n">
        <v>0.6</v>
      </c>
      <c r="F32" s="201" t="n">
        <v>0.6</v>
      </c>
      <c r="G32" s="201" t="n">
        <v>6.7</v>
      </c>
      <c r="H32" s="200" t="n">
        <v>66.6</v>
      </c>
      <c r="I32" s="192"/>
      <c r="J32" s="122"/>
      <c r="K32" s="198" t="s">
        <v>128</v>
      </c>
      <c r="L32" s="199" t="s">
        <v>129</v>
      </c>
      <c r="M32" s="200" t="n">
        <v>17.5</v>
      </c>
      <c r="N32" s="201" t="n">
        <v>0.6</v>
      </c>
      <c r="O32" s="201" t="n">
        <v>0.6</v>
      </c>
      <c r="P32" s="201" t="n">
        <v>6.7</v>
      </c>
      <c r="Q32" s="200" t="n">
        <v>66.6</v>
      </c>
      <c r="R32" s="204"/>
    </row>
    <row r="33" customFormat="false" ht="37.5" hidden="false" customHeight="false" outlineLevel="0" collapsed="false">
      <c r="A33" s="122" t="s">
        <v>26</v>
      </c>
      <c r="B33" s="142"/>
      <c r="C33" s="206" t="n">
        <v>689</v>
      </c>
      <c r="D33" s="207" t="n">
        <f aca="false">SUM(D29:D32)</f>
        <v>60.38</v>
      </c>
      <c r="E33" s="207" t="n">
        <f aca="false">SUM(E29:E32)</f>
        <v>21.15</v>
      </c>
      <c r="F33" s="207" t="n">
        <f aca="false">SUM(F29:F32)</f>
        <v>20.8</v>
      </c>
      <c r="G33" s="207" t="n">
        <f aca="false">SUM(G29:G32)</f>
        <v>84.9</v>
      </c>
      <c r="H33" s="207" t="n">
        <f aca="false">SUM(H29:H32)</f>
        <v>619.73</v>
      </c>
      <c r="I33" s="191"/>
      <c r="J33" s="122" t="s">
        <v>26</v>
      </c>
      <c r="K33" s="142"/>
      <c r="L33" s="145" t="n">
        <v>689</v>
      </c>
      <c r="M33" s="161" t="n">
        <f aca="false">SUM(M29:M32)</f>
        <v>60.38</v>
      </c>
      <c r="N33" s="161" t="n">
        <f aca="false">SUM(N29:N32)</f>
        <v>21.5</v>
      </c>
      <c r="O33" s="161" t="n">
        <f aca="false">SUM(O29:O32)</f>
        <v>21.42</v>
      </c>
      <c r="P33" s="161" t="n">
        <f aca="false">SUM(P29:P32)</f>
        <v>85.9</v>
      </c>
      <c r="Q33" s="161" t="n">
        <f aca="false">SUM(Q29:Q32)</f>
        <v>622.23</v>
      </c>
      <c r="R33" s="206"/>
    </row>
    <row r="34" customFormat="false" ht="37.5" hidden="false" customHeight="false" outlineLevel="0" collapsed="false">
      <c r="A34" s="185" t="s">
        <v>54</v>
      </c>
      <c r="B34" s="186"/>
      <c r="C34" s="187"/>
      <c r="D34" s="188"/>
      <c r="E34" s="189"/>
      <c r="F34" s="189"/>
      <c r="G34" s="189"/>
      <c r="H34" s="188"/>
      <c r="I34" s="203"/>
      <c r="J34" s="185" t="s">
        <v>55</v>
      </c>
      <c r="K34" s="186"/>
      <c r="L34" s="187"/>
      <c r="M34" s="188"/>
      <c r="N34" s="189"/>
      <c r="O34" s="189"/>
      <c r="P34" s="189"/>
      <c r="Q34" s="188"/>
      <c r="R34" s="203"/>
    </row>
    <row r="35" customFormat="false" ht="37.5" hidden="false" customHeight="false" outlineLevel="0" collapsed="false">
      <c r="A35" s="191" t="s">
        <v>14</v>
      </c>
      <c r="B35" s="133" t="s">
        <v>42</v>
      </c>
      <c r="C35" s="195" t="n">
        <v>90</v>
      </c>
      <c r="D35" s="189" t="n">
        <v>32</v>
      </c>
      <c r="E35" s="189" t="n">
        <v>9.63</v>
      </c>
      <c r="F35" s="189" t="n">
        <v>11.63</v>
      </c>
      <c r="G35" s="189" t="n">
        <v>21.95</v>
      </c>
      <c r="H35" s="189" t="n">
        <v>232.78</v>
      </c>
      <c r="I35" s="192" t="n">
        <v>498</v>
      </c>
      <c r="J35" s="191" t="s">
        <v>14</v>
      </c>
      <c r="K35" s="133" t="s">
        <v>141</v>
      </c>
      <c r="L35" s="195" t="s">
        <v>142</v>
      </c>
      <c r="M35" s="189" t="n">
        <v>24.23</v>
      </c>
      <c r="N35" s="189" t="n">
        <v>13.47</v>
      </c>
      <c r="O35" s="189" t="n">
        <v>12.4</v>
      </c>
      <c r="P35" s="189" t="n">
        <v>7.04</v>
      </c>
      <c r="Q35" s="189" t="n">
        <v>164.8</v>
      </c>
      <c r="R35" s="195" t="n">
        <v>374</v>
      </c>
    </row>
    <row r="36" customFormat="false" ht="21" hidden="false" customHeight="true" outlineLevel="0" collapsed="false">
      <c r="A36" s="192"/>
      <c r="B36" s="133" t="s">
        <v>35</v>
      </c>
      <c r="C36" s="193" t="n">
        <v>150</v>
      </c>
      <c r="D36" s="194" t="n">
        <v>17.76</v>
      </c>
      <c r="E36" s="194" t="n">
        <v>3.3</v>
      </c>
      <c r="F36" s="194" t="n">
        <v>5.44</v>
      </c>
      <c r="G36" s="194" t="n">
        <v>22.21</v>
      </c>
      <c r="H36" s="194" t="n">
        <v>151.4</v>
      </c>
      <c r="I36" s="192" t="n">
        <v>520</v>
      </c>
      <c r="J36" s="195"/>
      <c r="K36" s="133" t="s">
        <v>35</v>
      </c>
      <c r="L36" s="193" t="n">
        <v>130</v>
      </c>
      <c r="M36" s="194" t="n">
        <v>15.39</v>
      </c>
      <c r="N36" s="194" t="n">
        <v>2.66</v>
      </c>
      <c r="O36" s="194" t="n">
        <v>4.6</v>
      </c>
      <c r="P36" s="194" t="n">
        <v>17.18</v>
      </c>
      <c r="Q36" s="194" t="n">
        <v>120.81</v>
      </c>
      <c r="R36" s="192" t="n">
        <v>520</v>
      </c>
    </row>
    <row r="37" customFormat="false" ht="37.5" hidden="false" customHeight="false" outlineLevel="0" collapsed="false">
      <c r="A37" s="195"/>
      <c r="B37" s="133" t="s">
        <v>105</v>
      </c>
      <c r="C37" s="138" t="n">
        <v>20</v>
      </c>
      <c r="D37" s="139" t="n">
        <v>5.64</v>
      </c>
      <c r="E37" s="139" t="n">
        <v>0.59</v>
      </c>
      <c r="F37" s="139" t="n">
        <v>0.03</v>
      </c>
      <c r="G37" s="139" t="n">
        <v>1.19</v>
      </c>
      <c r="H37" s="139" t="n">
        <v>7.4</v>
      </c>
      <c r="I37" s="195"/>
      <c r="J37" s="192"/>
      <c r="K37" s="133" t="s">
        <v>46</v>
      </c>
      <c r="L37" s="195" t="n">
        <v>25</v>
      </c>
      <c r="M37" s="189" t="n">
        <v>5.26</v>
      </c>
      <c r="N37" s="189" t="n">
        <v>0.3</v>
      </c>
      <c r="O37" s="189" t="n">
        <v>1</v>
      </c>
      <c r="P37" s="189" t="n">
        <v>5.3</v>
      </c>
      <c r="Q37" s="189" t="n">
        <v>28.3</v>
      </c>
      <c r="R37" s="204" t="n">
        <v>45</v>
      </c>
    </row>
    <row r="38" customFormat="false" ht="18.75" hidden="false" customHeight="false" outlineLevel="0" collapsed="false">
      <c r="A38" s="192"/>
      <c r="B38" s="133" t="s">
        <v>132</v>
      </c>
      <c r="C38" s="193" t="n">
        <v>200</v>
      </c>
      <c r="D38" s="194" t="n">
        <v>2.38</v>
      </c>
      <c r="E38" s="194" t="n">
        <v>1.14</v>
      </c>
      <c r="F38" s="194" t="n">
        <v>0.66</v>
      </c>
      <c r="G38" s="194" t="n">
        <v>6.82</v>
      </c>
      <c r="H38" s="189" t="n">
        <v>37.8</v>
      </c>
      <c r="I38" s="192" t="n">
        <v>692</v>
      </c>
      <c r="J38" s="192"/>
      <c r="K38" s="133" t="s">
        <v>20</v>
      </c>
      <c r="L38" s="138" t="s">
        <v>21</v>
      </c>
      <c r="M38" s="139" t="n">
        <v>2.3</v>
      </c>
      <c r="N38" s="139" t="n">
        <v>0.19</v>
      </c>
      <c r="O38" s="139" t="n">
        <v>0.04</v>
      </c>
      <c r="P38" s="139" t="n">
        <v>6.42</v>
      </c>
      <c r="Q38" s="139" t="n">
        <v>43.9</v>
      </c>
      <c r="R38" s="192" t="n">
        <v>685</v>
      </c>
    </row>
    <row r="39" customFormat="false" ht="18.75" hidden="false" customHeight="false" outlineLevel="0" collapsed="false">
      <c r="A39" s="192"/>
      <c r="B39" s="133" t="s">
        <v>125</v>
      </c>
      <c r="C39" s="193" t="n">
        <v>40</v>
      </c>
      <c r="D39" s="139" t="n">
        <v>2.6</v>
      </c>
      <c r="E39" s="194" t="n">
        <v>3.04</v>
      </c>
      <c r="F39" s="194" t="n">
        <v>0.32</v>
      </c>
      <c r="G39" s="194" t="n">
        <v>19.68</v>
      </c>
      <c r="H39" s="194" t="n">
        <v>104.5</v>
      </c>
      <c r="I39" s="192"/>
      <c r="J39" s="122"/>
      <c r="K39" s="133" t="s">
        <v>125</v>
      </c>
      <c r="L39" s="193" t="n">
        <v>40</v>
      </c>
      <c r="M39" s="139" t="n">
        <v>2.6</v>
      </c>
      <c r="N39" s="194" t="n">
        <v>3.04</v>
      </c>
      <c r="O39" s="194" t="n">
        <v>0.32</v>
      </c>
      <c r="P39" s="194" t="n">
        <v>19.68</v>
      </c>
      <c r="Q39" s="194" t="n">
        <v>104.5</v>
      </c>
      <c r="R39" s="192"/>
    </row>
    <row r="40" customFormat="false" ht="18.75" hidden="false" customHeight="false" outlineLevel="0" collapsed="false">
      <c r="A40" s="192"/>
      <c r="B40" s="133"/>
      <c r="C40" s="193"/>
      <c r="D40" s="194"/>
      <c r="E40" s="194"/>
      <c r="F40" s="194"/>
      <c r="G40" s="194"/>
      <c r="H40" s="189"/>
      <c r="I40" s="192"/>
      <c r="J40" s="122"/>
      <c r="K40" s="257" t="s">
        <v>156</v>
      </c>
      <c r="L40" s="195" t="s">
        <v>129</v>
      </c>
      <c r="M40" s="189" t="n">
        <v>10.6</v>
      </c>
      <c r="N40" s="189" t="n">
        <v>1.8</v>
      </c>
      <c r="O40" s="189" t="n">
        <v>2.86</v>
      </c>
      <c r="P40" s="189" t="n">
        <v>31.44</v>
      </c>
      <c r="Q40" s="189" t="n">
        <v>139.4</v>
      </c>
      <c r="R40" s="192"/>
    </row>
    <row r="41" customFormat="false" ht="37.5" hidden="false" customHeight="false" outlineLevel="0" collapsed="false">
      <c r="A41" s="122" t="s">
        <v>26</v>
      </c>
      <c r="B41" s="142"/>
      <c r="C41" s="145" t="n">
        <f aca="false">SUM(C35:C40)</f>
        <v>500</v>
      </c>
      <c r="D41" s="161" t="n">
        <f aca="false">SUM(D35:D40)</f>
        <v>60.38</v>
      </c>
      <c r="E41" s="161" t="n">
        <f aca="false">SUM(E35:E40)</f>
        <v>17.7</v>
      </c>
      <c r="F41" s="161" t="n">
        <f aca="false">SUM(F35:F40)</f>
        <v>18.08</v>
      </c>
      <c r="G41" s="161" t="n">
        <f aca="false">SUM(G35:G40)</f>
        <v>71.85</v>
      </c>
      <c r="H41" s="161" t="n">
        <f aca="false">SUM(H35:H40)</f>
        <v>533.88</v>
      </c>
      <c r="I41" s="191"/>
      <c r="J41" s="122" t="s">
        <v>26</v>
      </c>
      <c r="K41" s="142"/>
      <c r="L41" s="145" t="n">
        <v>572</v>
      </c>
      <c r="M41" s="161" t="n">
        <f aca="false">SUM(M35:M40)</f>
        <v>60.38</v>
      </c>
      <c r="N41" s="161" t="n">
        <f aca="false">SUM(N35:N40)</f>
        <v>21.46</v>
      </c>
      <c r="O41" s="161" t="n">
        <f aca="false">SUM(O35:O40)</f>
        <v>21.22</v>
      </c>
      <c r="P41" s="161" t="n">
        <f aca="false">SUM(P35:P40)</f>
        <v>87.06</v>
      </c>
      <c r="Q41" s="161" t="n">
        <f aca="false">SUM(Q35:Q40)</f>
        <v>601.71</v>
      </c>
      <c r="R41" s="206"/>
    </row>
    <row r="42" customFormat="false" ht="18.75" hidden="false" customHeight="false" outlineLevel="0" collapsed="false">
      <c r="A42" s="192"/>
      <c r="B42" s="192"/>
      <c r="C42" s="133"/>
      <c r="D42" s="138"/>
      <c r="E42" s="139"/>
      <c r="F42" s="139"/>
      <c r="G42" s="139"/>
      <c r="H42" s="139"/>
      <c r="I42" s="192"/>
      <c r="J42" s="192"/>
      <c r="K42" s="210"/>
      <c r="L42" s="210"/>
      <c r="M42" s="211"/>
      <c r="N42" s="211"/>
      <c r="O42" s="211"/>
      <c r="P42" s="211"/>
      <c r="Q42" s="211"/>
      <c r="R42" s="192"/>
    </row>
    <row r="43" customFormat="false" ht="18.75" hidden="false" customHeight="false" outlineLevel="0" collapsed="false">
      <c r="A43" s="205"/>
      <c r="B43" s="176"/>
      <c r="C43" s="212"/>
      <c r="D43" s="212"/>
      <c r="E43" s="212"/>
      <c r="F43" s="212"/>
      <c r="G43" s="212"/>
      <c r="H43" s="212"/>
      <c r="I43" s="212"/>
      <c r="J43" s="205"/>
      <c r="K43" s="176"/>
      <c r="L43" s="176"/>
      <c r="M43" s="212"/>
      <c r="N43" s="212"/>
      <c r="O43" s="212"/>
      <c r="P43" s="212"/>
      <c r="Q43" s="212"/>
      <c r="R43" s="212"/>
    </row>
    <row r="44" customFormat="false" ht="18.75" hidden="false" customHeight="false" outlineLevel="0" collapsed="false">
      <c r="A44" s="205"/>
      <c r="B44" s="176"/>
      <c r="C44" s="212"/>
      <c r="D44" s="212"/>
      <c r="E44" s="212"/>
      <c r="F44" s="212"/>
      <c r="G44" s="212"/>
      <c r="H44" s="212"/>
      <c r="I44" s="212"/>
      <c r="J44" s="205"/>
      <c r="K44" s="176" t="s">
        <v>166</v>
      </c>
      <c r="L44" s="176"/>
      <c r="M44" s="212"/>
      <c r="N44" s="213" t="n">
        <f aca="false">E11+E18+E27+E33+E41+N11+N18+N27+N33+N41</f>
        <v>199.32</v>
      </c>
      <c r="O44" s="213" t="n">
        <f aca="false">F11+F18+F27+F33+F41+O11+O18+O27+O33+O41</f>
        <v>201.01</v>
      </c>
      <c r="P44" s="213" t="n">
        <f aca="false">G11+G18+G27+G33+G41+P11+P18+P27+P33+P41</f>
        <v>802.8</v>
      </c>
      <c r="Q44" s="213" t="n">
        <f aca="false">H11+H18+H27+H33+H41+Q11+Q18+Q27+Q33+Q41</f>
        <v>5950.45</v>
      </c>
      <c r="R44" s="212"/>
    </row>
    <row r="45" customFormat="false" ht="18.75" hidden="false" customHeight="false" outlineLevel="0" collapsed="false">
      <c r="A45" s="205"/>
      <c r="B45" s="176"/>
      <c r="C45" s="176"/>
      <c r="D45" s="212"/>
      <c r="E45" s="212"/>
      <c r="F45" s="212"/>
      <c r="G45" s="212"/>
      <c r="H45" s="212"/>
      <c r="I45" s="212"/>
      <c r="J45" s="205"/>
      <c r="K45" s="176"/>
      <c r="L45" s="176"/>
      <c r="M45" s="212"/>
      <c r="N45" s="213" t="n">
        <f aca="false">N44/10</f>
        <v>19.932</v>
      </c>
      <c r="O45" s="213" t="n">
        <f aca="false">O44/10</f>
        <v>20.101</v>
      </c>
      <c r="P45" s="213" t="n">
        <f aca="false">P44/10</f>
        <v>80.28</v>
      </c>
      <c r="Q45" s="213" t="n">
        <f aca="false">Q44/10</f>
        <v>595.045</v>
      </c>
      <c r="R45" s="212"/>
    </row>
    <row r="46" customFormat="false" ht="18.75" hidden="false" customHeight="false" outlineLevel="0" collapsed="false">
      <c r="A46" s="205"/>
      <c r="B46" s="176"/>
      <c r="C46" s="176"/>
      <c r="D46" s="212"/>
      <c r="E46" s="212"/>
      <c r="F46" s="212"/>
      <c r="G46" s="212"/>
      <c r="H46" s="212"/>
      <c r="I46" s="212"/>
      <c r="J46" s="205"/>
      <c r="K46" s="176" t="s">
        <v>66</v>
      </c>
      <c r="L46" s="176"/>
      <c r="M46" s="212"/>
      <c r="N46" s="214" t="n">
        <v>1</v>
      </c>
      <c r="O46" s="214" t="n">
        <v>1</v>
      </c>
      <c r="P46" s="214" t="n">
        <v>4</v>
      </c>
      <c r="Q46" s="212"/>
      <c r="R46" s="212"/>
    </row>
    <row r="47" customFormat="false" ht="15.75" hidden="false" customHeight="false" outlineLevel="0" collapsed="false">
      <c r="A47" s="1"/>
      <c r="D47" s="2"/>
      <c r="E47" s="2"/>
      <c r="F47" s="2"/>
      <c r="G47" s="2"/>
      <c r="H47" s="2"/>
      <c r="I47" s="2"/>
      <c r="J47" s="1"/>
      <c r="M47" s="2"/>
      <c r="N47" s="2"/>
      <c r="O47" s="2"/>
      <c r="P47" s="2"/>
      <c r="Q47" s="2"/>
      <c r="R47" s="2"/>
    </row>
  </sheetData>
  <mergeCells count="16"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  <mergeCell ref="R3:R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39.14"/>
    <col collapsed="false" customWidth="true" hidden="false" outlineLevel="0" max="3" min="3" style="0" width="11.99"/>
    <col collapsed="false" customWidth="true" hidden="false" outlineLevel="0" max="4" min="4" style="0" width="10.71"/>
    <col collapsed="false" customWidth="true" hidden="false" outlineLevel="0" max="7" min="7" style="0" width="10.29"/>
    <col collapsed="false" customWidth="true" hidden="false" outlineLevel="0" max="8" min="8" style="0" width="17.71"/>
    <col collapsed="false" customWidth="true" hidden="false" outlineLevel="0" max="9" min="9" style="0" width="16.29"/>
    <col collapsed="false" customWidth="true" hidden="false" outlineLevel="0" max="10" min="10" style="0" width="15.29"/>
    <col collapsed="false" customWidth="true" hidden="false" outlineLevel="0" max="11" min="11" style="0" width="37.99"/>
    <col collapsed="false" customWidth="true" hidden="false" outlineLevel="0" max="12" min="12" style="0" width="12.29"/>
    <col collapsed="false" customWidth="true" hidden="false" outlineLevel="0" max="13" min="13" style="0" width="10.99"/>
    <col collapsed="false" customWidth="true" hidden="false" outlineLevel="0" max="14" min="14" style="0" width="10"/>
    <col collapsed="false" customWidth="true" hidden="false" outlineLevel="0" max="16" min="16" style="0" width="10.58"/>
    <col collapsed="false" customWidth="true" hidden="false" outlineLevel="0" max="18" min="17" style="0" width="17.42"/>
  </cols>
  <sheetData>
    <row r="1" customFormat="false" ht="18.75" hidden="false" customHeight="false" outlineLevel="0" collapsed="false">
      <c r="A1" s="3"/>
      <c r="B1" s="4" t="s">
        <v>153</v>
      </c>
      <c r="C1" s="4"/>
      <c r="D1" s="4"/>
      <c r="E1" s="4"/>
      <c r="F1" s="4"/>
      <c r="G1" s="4"/>
      <c r="H1" s="2"/>
      <c r="I1" s="2"/>
      <c r="J1" s="3"/>
      <c r="M1" s="2"/>
      <c r="N1" s="2"/>
      <c r="O1" s="2"/>
      <c r="P1" s="2"/>
      <c r="Q1" s="2"/>
      <c r="R1" s="2"/>
    </row>
    <row r="2" customFormat="false" ht="18.75" hidden="false" customHeight="false" outlineLevel="0" collapsed="false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81"/>
    </row>
    <row r="3" customFormat="false" ht="15.75" hidden="false" customHeight="true" outlineLevel="0" collapsed="false">
      <c r="A3" s="114" t="s">
        <v>2</v>
      </c>
      <c r="B3" s="182" t="s">
        <v>3</v>
      </c>
      <c r="C3" s="182" t="s">
        <v>4</v>
      </c>
      <c r="D3" s="183" t="s">
        <v>8</v>
      </c>
      <c r="E3" s="184" t="s">
        <v>5</v>
      </c>
      <c r="F3" s="184"/>
      <c r="G3" s="184"/>
      <c r="H3" s="183" t="s">
        <v>6</v>
      </c>
      <c r="I3" s="114" t="s">
        <v>7</v>
      </c>
      <c r="J3" s="114" t="s">
        <v>2</v>
      </c>
      <c r="K3" s="182" t="s">
        <v>3</v>
      </c>
      <c r="L3" s="182" t="s">
        <v>4</v>
      </c>
      <c r="M3" s="183" t="s">
        <v>8</v>
      </c>
      <c r="N3" s="184" t="s">
        <v>5</v>
      </c>
      <c r="O3" s="184"/>
      <c r="P3" s="184"/>
      <c r="Q3" s="183" t="s">
        <v>6</v>
      </c>
      <c r="R3" s="114" t="s">
        <v>7</v>
      </c>
    </row>
    <row r="4" customFormat="false" ht="15.75" hidden="false" customHeight="false" outlineLevel="0" collapsed="false">
      <c r="A4" s="114"/>
      <c r="B4" s="182"/>
      <c r="C4" s="182"/>
      <c r="D4" s="183"/>
      <c r="E4" s="108" t="s">
        <v>9</v>
      </c>
      <c r="F4" s="108" t="s">
        <v>10</v>
      </c>
      <c r="G4" s="108" t="s">
        <v>11</v>
      </c>
      <c r="H4" s="183"/>
      <c r="I4" s="114"/>
      <c r="J4" s="114"/>
      <c r="K4" s="182"/>
      <c r="L4" s="182"/>
      <c r="M4" s="183"/>
      <c r="N4" s="108" t="s">
        <v>9</v>
      </c>
      <c r="O4" s="108" t="s">
        <v>10</v>
      </c>
      <c r="P4" s="108" t="s">
        <v>11</v>
      </c>
      <c r="Q4" s="183"/>
      <c r="R4" s="114"/>
    </row>
    <row r="5" customFormat="false" ht="37.5" hidden="false" customHeight="false" outlineLevel="0" collapsed="false">
      <c r="A5" s="185" t="s">
        <v>12</v>
      </c>
      <c r="B5" s="186"/>
      <c r="C5" s="187"/>
      <c r="D5" s="188"/>
      <c r="E5" s="189"/>
      <c r="F5" s="189"/>
      <c r="G5" s="189"/>
      <c r="H5" s="188"/>
      <c r="I5" s="188"/>
      <c r="J5" s="185" t="s">
        <v>13</v>
      </c>
      <c r="K5" s="186"/>
      <c r="L5" s="187"/>
      <c r="M5" s="188"/>
      <c r="N5" s="189"/>
      <c r="O5" s="189"/>
      <c r="P5" s="189"/>
      <c r="Q5" s="188"/>
      <c r="R5" s="190"/>
    </row>
    <row r="6" customFormat="false" ht="39" hidden="false" customHeight="true" outlineLevel="0" collapsed="false">
      <c r="A6" s="191" t="s">
        <v>14</v>
      </c>
      <c r="B6" s="137" t="s">
        <v>154</v>
      </c>
      <c r="C6" s="138" t="n">
        <v>150</v>
      </c>
      <c r="D6" s="139" t="n">
        <v>46.5</v>
      </c>
      <c r="E6" s="139" t="n">
        <v>14.68</v>
      </c>
      <c r="F6" s="139" t="n">
        <v>15.67</v>
      </c>
      <c r="G6" s="139" t="n">
        <v>3.24</v>
      </c>
      <c r="H6" s="139" t="n">
        <v>277</v>
      </c>
      <c r="I6" s="192" t="n">
        <v>340</v>
      </c>
      <c r="J6" s="191" t="s">
        <v>14</v>
      </c>
      <c r="K6" s="133" t="s">
        <v>155</v>
      </c>
      <c r="L6" s="193" t="s">
        <v>122</v>
      </c>
      <c r="M6" s="194" t="n">
        <v>52.87</v>
      </c>
      <c r="N6" s="194" t="n">
        <v>10.69</v>
      </c>
      <c r="O6" s="194" t="n">
        <v>12.17</v>
      </c>
      <c r="P6" s="194" t="n">
        <v>44.94</v>
      </c>
      <c r="Q6" s="189" t="n">
        <v>361</v>
      </c>
      <c r="R6" s="195" t="n">
        <v>362</v>
      </c>
    </row>
    <row r="7" customFormat="false" ht="18.75" hidden="false" customHeight="false" outlineLevel="0" collapsed="false">
      <c r="A7" s="192"/>
      <c r="B7" s="133" t="s">
        <v>18</v>
      </c>
      <c r="C7" s="138" t="n">
        <v>30</v>
      </c>
      <c r="D7" s="139" t="n">
        <v>5.46</v>
      </c>
      <c r="E7" s="139" t="n">
        <v>0.6</v>
      </c>
      <c r="F7" s="139" t="n">
        <v>1.8</v>
      </c>
      <c r="G7" s="139" t="n">
        <v>2.52</v>
      </c>
      <c r="H7" s="139" t="n">
        <v>44.1</v>
      </c>
      <c r="I7" s="192"/>
      <c r="J7" s="192"/>
      <c r="K7" s="133" t="s">
        <v>124</v>
      </c>
      <c r="L7" s="138" t="s">
        <v>37</v>
      </c>
      <c r="M7" s="139" t="n">
        <v>5.07</v>
      </c>
      <c r="N7" s="139" t="n">
        <v>0.3</v>
      </c>
      <c r="O7" s="139" t="n">
        <v>0.05</v>
      </c>
      <c r="P7" s="139" t="n">
        <v>15.2</v>
      </c>
      <c r="Q7" s="139" t="n">
        <v>60</v>
      </c>
      <c r="R7" s="192" t="n">
        <v>686</v>
      </c>
    </row>
    <row r="8" customFormat="false" ht="18.75" hidden="false" customHeight="false" outlineLevel="0" collapsed="false">
      <c r="A8" s="192"/>
      <c r="B8" s="133" t="s">
        <v>124</v>
      </c>
      <c r="C8" s="138" t="s">
        <v>37</v>
      </c>
      <c r="D8" s="139" t="n">
        <v>5.07</v>
      </c>
      <c r="E8" s="139" t="n">
        <v>0.3</v>
      </c>
      <c r="F8" s="139" t="n">
        <v>0.05</v>
      </c>
      <c r="G8" s="139" t="n">
        <v>15.2</v>
      </c>
      <c r="H8" s="139" t="n">
        <v>60</v>
      </c>
      <c r="I8" s="192" t="n">
        <v>686</v>
      </c>
      <c r="J8" s="192"/>
      <c r="K8" s="133" t="s">
        <v>125</v>
      </c>
      <c r="L8" s="193" t="n">
        <v>30</v>
      </c>
      <c r="M8" s="139" t="n">
        <v>1.95</v>
      </c>
      <c r="N8" s="194" t="n">
        <v>2.28</v>
      </c>
      <c r="O8" s="194" t="n">
        <v>0.24</v>
      </c>
      <c r="P8" s="194" t="n">
        <v>14.76</v>
      </c>
      <c r="Q8" s="194" t="n">
        <v>78.38</v>
      </c>
      <c r="R8" s="193"/>
    </row>
    <row r="9" customFormat="false" ht="21" hidden="false" customHeight="true" outlineLevel="0" collapsed="false">
      <c r="A9" s="192"/>
      <c r="B9" s="133" t="s">
        <v>125</v>
      </c>
      <c r="C9" s="193" t="n">
        <v>40</v>
      </c>
      <c r="D9" s="139" t="n">
        <v>2.6</v>
      </c>
      <c r="E9" s="194" t="n">
        <v>3.04</v>
      </c>
      <c r="F9" s="194" t="n">
        <v>0.32</v>
      </c>
      <c r="G9" s="194" t="n">
        <v>19.68</v>
      </c>
      <c r="H9" s="194" t="n">
        <v>104.5</v>
      </c>
      <c r="I9" s="192"/>
      <c r="J9" s="192"/>
      <c r="K9" s="133" t="s">
        <v>126</v>
      </c>
      <c r="L9" s="193" t="n">
        <v>10</v>
      </c>
      <c r="M9" s="194" t="n">
        <v>8.1</v>
      </c>
      <c r="N9" s="194" t="n">
        <v>3.48</v>
      </c>
      <c r="O9" s="194" t="n">
        <v>4.43</v>
      </c>
      <c r="P9" s="194" t="n">
        <v>0</v>
      </c>
      <c r="Q9" s="189" t="n">
        <v>53.75</v>
      </c>
      <c r="R9" s="192" t="n">
        <v>97</v>
      </c>
    </row>
    <row r="10" customFormat="false" ht="18.75" hidden="false" customHeight="false" outlineLevel="0" collapsed="false">
      <c r="A10" s="192"/>
      <c r="B10" s="257" t="s">
        <v>156</v>
      </c>
      <c r="C10" s="195" t="s">
        <v>129</v>
      </c>
      <c r="D10" s="189" t="n">
        <v>15.26</v>
      </c>
      <c r="E10" s="189" t="n">
        <v>1.8</v>
      </c>
      <c r="F10" s="189" t="n">
        <v>2.86</v>
      </c>
      <c r="G10" s="189" t="n">
        <v>41.44</v>
      </c>
      <c r="H10" s="189" t="n">
        <v>139.4</v>
      </c>
      <c r="I10" s="192"/>
      <c r="J10" s="192"/>
      <c r="K10" s="133" t="s">
        <v>127</v>
      </c>
      <c r="L10" s="138" t="n">
        <v>10</v>
      </c>
      <c r="M10" s="139" t="n">
        <v>6.9</v>
      </c>
      <c r="N10" s="138" t="n">
        <v>0.08</v>
      </c>
      <c r="O10" s="138" t="n">
        <v>7.25</v>
      </c>
      <c r="P10" s="138" t="n">
        <v>0.13</v>
      </c>
      <c r="Q10" s="138" t="n">
        <v>66</v>
      </c>
      <c r="R10" s="192" t="n">
        <v>96</v>
      </c>
    </row>
    <row r="11" customFormat="false" ht="37.5" hidden="false" customHeight="false" outlineLevel="0" collapsed="false">
      <c r="A11" s="122" t="s">
        <v>26</v>
      </c>
      <c r="B11" s="142"/>
      <c r="C11" s="145" t="n">
        <v>469</v>
      </c>
      <c r="D11" s="161" t="n">
        <f aca="false">SUM(D6:D10)</f>
        <v>74.89</v>
      </c>
      <c r="E11" s="161" t="n">
        <f aca="false">SUM(E6:E10)</f>
        <v>20.42</v>
      </c>
      <c r="F11" s="161" t="n">
        <f aca="false">SUM(F6:F10)</f>
        <v>20.7</v>
      </c>
      <c r="G11" s="161" t="n">
        <f aca="false">SUM(G6:G10)</f>
        <v>82.08</v>
      </c>
      <c r="H11" s="161" t="n">
        <f aca="false">SUM(H6:H10)</f>
        <v>625</v>
      </c>
      <c r="I11" s="192"/>
      <c r="J11" s="122" t="s">
        <v>26</v>
      </c>
      <c r="K11" s="142"/>
      <c r="L11" s="145" t="n">
        <v>439</v>
      </c>
      <c r="M11" s="161" t="n">
        <f aca="false">SUM(M6:M10)</f>
        <v>74.89</v>
      </c>
      <c r="N11" s="161" t="n">
        <f aca="false">SUM(N6:N10)</f>
        <v>16.83</v>
      </c>
      <c r="O11" s="161" t="n">
        <f aca="false">SUM(O6:O10)</f>
        <v>24.14</v>
      </c>
      <c r="P11" s="161" t="n">
        <f aca="false">SUM(P6:P10)</f>
        <v>75.03</v>
      </c>
      <c r="Q11" s="161" t="n">
        <f aca="false">SUM(Q6:Q10)</f>
        <v>619.13</v>
      </c>
      <c r="R11" s="202"/>
    </row>
    <row r="12" customFormat="false" ht="37.5" hidden="false" customHeight="false" outlineLevel="0" collapsed="false">
      <c r="A12" s="185" t="s">
        <v>27</v>
      </c>
      <c r="B12" s="186"/>
      <c r="C12" s="187"/>
      <c r="D12" s="188"/>
      <c r="E12" s="189"/>
      <c r="F12" s="189"/>
      <c r="G12" s="189"/>
      <c r="H12" s="188"/>
      <c r="I12" s="203"/>
      <c r="J12" s="185" t="s">
        <v>28</v>
      </c>
      <c r="K12" s="186"/>
      <c r="L12" s="187"/>
      <c r="M12" s="188"/>
      <c r="N12" s="189"/>
      <c r="O12" s="189"/>
      <c r="P12" s="189"/>
      <c r="Q12" s="188"/>
      <c r="R12" s="203"/>
    </row>
    <row r="13" customFormat="false" ht="18.75" hidden="false" customHeight="false" outlineLevel="0" collapsed="false">
      <c r="A13" s="191" t="s">
        <v>14</v>
      </c>
      <c r="B13" s="133" t="s">
        <v>103</v>
      </c>
      <c r="C13" s="138" t="n">
        <v>220</v>
      </c>
      <c r="D13" s="139" t="n">
        <v>44.4</v>
      </c>
      <c r="E13" s="139" t="n">
        <v>11.87</v>
      </c>
      <c r="F13" s="139" t="n">
        <v>7.32</v>
      </c>
      <c r="G13" s="139" t="n">
        <v>53.34</v>
      </c>
      <c r="H13" s="127" t="n">
        <v>397</v>
      </c>
      <c r="I13" s="192" t="n">
        <v>492</v>
      </c>
      <c r="J13" s="191" t="s">
        <v>14</v>
      </c>
      <c r="K13" s="63" t="s">
        <v>157</v>
      </c>
      <c r="L13" s="208" t="s">
        <v>158</v>
      </c>
      <c r="M13" s="201" t="n">
        <v>35.06</v>
      </c>
      <c r="N13" s="201" t="n">
        <v>10.26</v>
      </c>
      <c r="O13" s="201" t="n">
        <v>11.99</v>
      </c>
      <c r="P13" s="201" t="n">
        <v>23.48</v>
      </c>
      <c r="Q13" s="201" t="n">
        <v>177.47</v>
      </c>
      <c r="R13" s="199" t="n">
        <v>462</v>
      </c>
    </row>
    <row r="14" customFormat="false" ht="21" hidden="false" customHeight="true" outlineLevel="0" collapsed="false">
      <c r="A14" s="192"/>
      <c r="B14" s="133" t="s">
        <v>130</v>
      </c>
      <c r="C14" s="138" t="n">
        <v>40</v>
      </c>
      <c r="D14" s="139" t="n">
        <v>5.46</v>
      </c>
      <c r="E14" s="189" t="n">
        <v>0.32</v>
      </c>
      <c r="F14" s="189" t="n">
        <v>0.04</v>
      </c>
      <c r="G14" s="189" t="n">
        <v>1</v>
      </c>
      <c r="H14" s="189" t="n">
        <v>5.66</v>
      </c>
      <c r="I14" s="192" t="n">
        <v>24</v>
      </c>
      <c r="J14" s="192"/>
      <c r="K14" s="133" t="s">
        <v>51</v>
      </c>
      <c r="L14" s="195" t="n">
        <v>150</v>
      </c>
      <c r="M14" s="189" t="n">
        <v>10.29</v>
      </c>
      <c r="N14" s="189" t="n">
        <v>5.32</v>
      </c>
      <c r="O14" s="189" t="n">
        <v>6.42</v>
      </c>
      <c r="P14" s="189" t="n">
        <v>26.8</v>
      </c>
      <c r="Q14" s="189" t="n">
        <v>219.5</v>
      </c>
      <c r="R14" s="195" t="n">
        <v>332</v>
      </c>
    </row>
    <row r="15" customFormat="false" ht="21" hidden="false" customHeight="true" outlineLevel="0" collapsed="false">
      <c r="A15" s="192"/>
      <c r="B15" s="133" t="s">
        <v>132</v>
      </c>
      <c r="C15" s="193" t="n">
        <v>200</v>
      </c>
      <c r="D15" s="194" t="n">
        <v>3.38</v>
      </c>
      <c r="E15" s="194" t="n">
        <v>1.14</v>
      </c>
      <c r="F15" s="194" t="n">
        <v>0.66</v>
      </c>
      <c r="G15" s="194" t="n">
        <v>6.82</v>
      </c>
      <c r="H15" s="189" t="n">
        <v>37.8</v>
      </c>
      <c r="I15" s="192" t="n">
        <v>692</v>
      </c>
      <c r="J15" s="192"/>
      <c r="K15" s="196" t="s">
        <v>123</v>
      </c>
      <c r="L15" s="197" t="n">
        <v>40</v>
      </c>
      <c r="M15" s="139" t="n">
        <v>6.71</v>
      </c>
      <c r="N15" s="139" t="n">
        <v>0.44</v>
      </c>
      <c r="O15" s="139" t="n">
        <v>0.08</v>
      </c>
      <c r="P15" s="139" t="n">
        <v>1.52</v>
      </c>
      <c r="Q15" s="192" t="n">
        <v>8.54</v>
      </c>
      <c r="R15" s="192"/>
    </row>
    <row r="16" customFormat="false" ht="18.75" hidden="false" customHeight="false" outlineLevel="0" collapsed="false">
      <c r="A16" s="192"/>
      <c r="B16" s="133" t="s">
        <v>125</v>
      </c>
      <c r="C16" s="193" t="n">
        <v>40</v>
      </c>
      <c r="D16" s="139" t="n">
        <v>2.6</v>
      </c>
      <c r="E16" s="194" t="n">
        <v>3.04</v>
      </c>
      <c r="F16" s="194" t="n">
        <v>0.32</v>
      </c>
      <c r="G16" s="194" t="n">
        <v>19.68</v>
      </c>
      <c r="H16" s="194" t="n">
        <v>104.5</v>
      </c>
      <c r="I16" s="192"/>
      <c r="J16" s="192"/>
      <c r="K16" s="133" t="s">
        <v>132</v>
      </c>
      <c r="L16" s="193" t="n">
        <v>200</v>
      </c>
      <c r="M16" s="194" t="n">
        <v>3.38</v>
      </c>
      <c r="N16" s="194" t="n">
        <v>1.14</v>
      </c>
      <c r="O16" s="194" t="n">
        <v>0.66</v>
      </c>
      <c r="P16" s="194" t="n">
        <v>6.82</v>
      </c>
      <c r="Q16" s="189" t="n">
        <v>37.8</v>
      </c>
      <c r="R16" s="192" t="n">
        <v>692</v>
      </c>
    </row>
    <row r="17" customFormat="false" ht="18.75" hidden="false" customHeight="false" outlineLevel="0" collapsed="false">
      <c r="A17" s="192"/>
      <c r="B17" s="133" t="s">
        <v>126</v>
      </c>
      <c r="C17" s="193" t="n">
        <v>15</v>
      </c>
      <c r="D17" s="194" t="n">
        <v>12.15</v>
      </c>
      <c r="E17" s="194" t="n">
        <v>3.48</v>
      </c>
      <c r="F17" s="194" t="n">
        <v>4.43</v>
      </c>
      <c r="G17" s="194" t="n">
        <v>0</v>
      </c>
      <c r="H17" s="189" t="n">
        <v>53.75</v>
      </c>
      <c r="I17" s="192" t="n">
        <v>97</v>
      </c>
      <c r="J17" s="192"/>
      <c r="K17" s="133" t="s">
        <v>125</v>
      </c>
      <c r="L17" s="193" t="n">
        <v>30</v>
      </c>
      <c r="M17" s="139" t="n">
        <v>1.95</v>
      </c>
      <c r="N17" s="194" t="n">
        <v>2.28</v>
      </c>
      <c r="O17" s="194" t="n">
        <v>0.24</v>
      </c>
      <c r="P17" s="194" t="n">
        <v>14.76</v>
      </c>
      <c r="Q17" s="194" t="n">
        <v>78.38</v>
      </c>
      <c r="R17" s="192"/>
    </row>
    <row r="18" customFormat="false" ht="18.75" hidden="false" customHeight="false" outlineLevel="0" collapsed="false">
      <c r="A18" s="192"/>
      <c r="B18" s="133" t="s">
        <v>127</v>
      </c>
      <c r="C18" s="138" t="n">
        <v>10</v>
      </c>
      <c r="D18" s="139" t="n">
        <v>6.9</v>
      </c>
      <c r="E18" s="138" t="n">
        <v>0.08</v>
      </c>
      <c r="F18" s="138" t="n">
        <v>7.25</v>
      </c>
      <c r="G18" s="138" t="n">
        <v>0.13</v>
      </c>
      <c r="H18" s="138" t="n">
        <v>66</v>
      </c>
      <c r="I18" s="192" t="n">
        <v>96</v>
      </c>
      <c r="J18" s="192"/>
      <c r="K18" s="198" t="s">
        <v>128</v>
      </c>
      <c r="L18" s="199" t="s">
        <v>129</v>
      </c>
      <c r="M18" s="200" t="n">
        <v>17.5</v>
      </c>
      <c r="N18" s="201" t="n">
        <v>0.6</v>
      </c>
      <c r="O18" s="201" t="n">
        <v>0.6</v>
      </c>
      <c r="P18" s="201" t="n">
        <v>6.7</v>
      </c>
      <c r="Q18" s="200" t="n">
        <v>66.6</v>
      </c>
      <c r="R18" s="193"/>
    </row>
    <row r="19" customFormat="false" ht="37.5" hidden="false" customHeight="false" outlineLevel="0" collapsed="false">
      <c r="A19" s="122" t="s">
        <v>26</v>
      </c>
      <c r="B19" s="242"/>
      <c r="C19" s="243" t="n">
        <f aca="false">SUM(C12:C18)</f>
        <v>525</v>
      </c>
      <c r="D19" s="244" t="n">
        <f aca="false">SUM(D12:D18)</f>
        <v>74.89</v>
      </c>
      <c r="E19" s="244" t="n">
        <f aca="false">SUM(E12:E18)</f>
        <v>19.93</v>
      </c>
      <c r="F19" s="244" t="n">
        <f aca="false">SUM(F12:F18)</f>
        <v>20.02</v>
      </c>
      <c r="G19" s="244" t="n">
        <f aca="false">SUM(G12:G18)</f>
        <v>80.97</v>
      </c>
      <c r="H19" s="244" t="n">
        <f aca="false">SUM(H12:H18)</f>
        <v>664.71</v>
      </c>
      <c r="I19" s="192"/>
      <c r="J19" s="122" t="s">
        <v>26</v>
      </c>
      <c r="K19" s="142"/>
      <c r="L19" s="145" t="n">
        <v>695</v>
      </c>
      <c r="M19" s="161" t="n">
        <f aca="false">SUM(M13:M18)</f>
        <v>74.89</v>
      </c>
      <c r="N19" s="161" t="n">
        <f aca="false">SUM(N13:N18)</f>
        <v>20.04</v>
      </c>
      <c r="O19" s="161" t="n">
        <f aca="false">SUM(O13:O18)</f>
        <v>19.99</v>
      </c>
      <c r="P19" s="161" t="n">
        <f aca="false">SUM(P13:P18)</f>
        <v>80.08</v>
      </c>
      <c r="Q19" s="161" t="n">
        <f aca="false">SUM(Q13:Q18)</f>
        <v>588.29</v>
      </c>
      <c r="R19" s="202"/>
    </row>
    <row r="20" customFormat="false" ht="37.5" hidden="false" customHeight="false" outlineLevel="0" collapsed="false">
      <c r="A20" s="185" t="s">
        <v>39</v>
      </c>
      <c r="B20" s="186"/>
      <c r="C20" s="187"/>
      <c r="D20" s="188"/>
      <c r="E20" s="189"/>
      <c r="F20" s="189"/>
      <c r="G20" s="189"/>
      <c r="H20" s="188"/>
      <c r="I20" s="203"/>
      <c r="J20" s="185" t="s">
        <v>40</v>
      </c>
      <c r="K20" s="186"/>
      <c r="L20" s="187"/>
      <c r="M20" s="188"/>
      <c r="N20" s="189"/>
      <c r="O20" s="189"/>
      <c r="P20" s="189"/>
      <c r="Q20" s="188"/>
      <c r="R20" s="203"/>
    </row>
    <row r="21" customFormat="false" ht="18.75" hidden="false" customHeight="false" outlineLevel="0" collapsed="false">
      <c r="A21" s="191" t="s">
        <v>14</v>
      </c>
      <c r="B21" s="133" t="s">
        <v>161</v>
      </c>
      <c r="C21" s="193" t="s">
        <v>162</v>
      </c>
      <c r="D21" s="194" t="n">
        <v>46.66</v>
      </c>
      <c r="E21" s="201" t="n">
        <v>8.76</v>
      </c>
      <c r="F21" s="194" t="n">
        <v>10.68</v>
      </c>
      <c r="G21" s="194" t="n">
        <v>17.59</v>
      </c>
      <c r="H21" s="194" t="n">
        <v>186</v>
      </c>
      <c r="I21" s="192" t="n">
        <v>437</v>
      </c>
      <c r="J21" s="191" t="s">
        <v>14</v>
      </c>
      <c r="K21" s="133" t="s">
        <v>41</v>
      </c>
      <c r="L21" s="138" t="n">
        <v>90</v>
      </c>
      <c r="M21" s="139" t="n">
        <v>36.55</v>
      </c>
      <c r="N21" s="139" t="n">
        <v>6.16</v>
      </c>
      <c r="O21" s="139" t="n">
        <v>6.98</v>
      </c>
      <c r="P21" s="139" t="n">
        <v>12.01</v>
      </c>
      <c r="Q21" s="139" t="n">
        <v>152.52</v>
      </c>
      <c r="R21" s="192" t="n">
        <v>500</v>
      </c>
    </row>
    <row r="22" customFormat="false" ht="18.75" hidden="false" customHeight="false" outlineLevel="0" collapsed="false">
      <c r="A22" s="191"/>
      <c r="B22" s="133" t="s">
        <v>89</v>
      </c>
      <c r="C22" s="193" t="n">
        <v>130</v>
      </c>
      <c r="D22" s="194" t="n">
        <v>14.24</v>
      </c>
      <c r="E22" s="194" t="n">
        <v>7.36</v>
      </c>
      <c r="F22" s="194" t="n">
        <v>5.69</v>
      </c>
      <c r="G22" s="194" t="n">
        <v>33.23</v>
      </c>
      <c r="H22" s="194" t="n">
        <v>213.2</v>
      </c>
      <c r="I22" s="192" t="n">
        <v>508</v>
      </c>
      <c r="J22" s="192"/>
      <c r="K22" s="133" t="s">
        <v>131</v>
      </c>
      <c r="L22" s="138" t="n">
        <v>150</v>
      </c>
      <c r="M22" s="139" t="n">
        <v>11.28</v>
      </c>
      <c r="N22" s="139" t="n">
        <v>3.46</v>
      </c>
      <c r="O22" s="139" t="n">
        <v>4.8</v>
      </c>
      <c r="P22" s="139" t="n">
        <v>34.96</v>
      </c>
      <c r="Q22" s="139" t="n">
        <v>196.9</v>
      </c>
      <c r="R22" s="192" t="n">
        <v>512</v>
      </c>
    </row>
    <row r="23" customFormat="false" ht="26.25" hidden="false" customHeight="true" outlineLevel="0" collapsed="false">
      <c r="A23" s="192"/>
      <c r="B23" s="23" t="s">
        <v>139</v>
      </c>
      <c r="C23" s="199" t="n">
        <v>40</v>
      </c>
      <c r="D23" s="200" t="n">
        <v>8.96</v>
      </c>
      <c r="E23" s="200" t="n">
        <v>0.75</v>
      </c>
      <c r="F23" s="200" t="n">
        <v>3.45</v>
      </c>
      <c r="G23" s="200" t="n">
        <v>3.12</v>
      </c>
      <c r="H23" s="200" t="n">
        <v>42.85</v>
      </c>
      <c r="I23" s="204" t="n">
        <v>43</v>
      </c>
      <c r="J23" s="192"/>
      <c r="K23" s="133" t="s">
        <v>133</v>
      </c>
      <c r="L23" s="138" t="n">
        <v>20</v>
      </c>
      <c r="M23" s="139" t="n">
        <v>2.28</v>
      </c>
      <c r="N23" s="139" t="n">
        <v>1.1</v>
      </c>
      <c r="O23" s="139" t="n">
        <v>0.74</v>
      </c>
      <c r="P23" s="139" t="n">
        <v>2.91</v>
      </c>
      <c r="Q23" s="139" t="n">
        <v>22.2</v>
      </c>
      <c r="R23" s="195" t="n">
        <v>588</v>
      </c>
    </row>
    <row r="24" customFormat="false" ht="18.75" hidden="false" customHeight="false" outlineLevel="0" collapsed="false">
      <c r="A24" s="204"/>
      <c r="B24" s="133" t="s">
        <v>20</v>
      </c>
      <c r="C24" s="138" t="s">
        <v>21</v>
      </c>
      <c r="D24" s="139" t="n">
        <v>2.43</v>
      </c>
      <c r="E24" s="139" t="n">
        <v>0.19</v>
      </c>
      <c r="F24" s="139" t="n">
        <v>0.04</v>
      </c>
      <c r="G24" s="139" t="n">
        <v>6.42</v>
      </c>
      <c r="H24" s="139" t="n">
        <v>43.9</v>
      </c>
      <c r="I24" s="192" t="n">
        <v>685</v>
      </c>
      <c r="J24" s="192"/>
      <c r="K24" s="23" t="s">
        <v>134</v>
      </c>
      <c r="L24" s="199" t="n">
        <v>40</v>
      </c>
      <c r="M24" s="189" t="n">
        <v>3.49</v>
      </c>
      <c r="N24" s="189" t="n">
        <v>0.53</v>
      </c>
      <c r="O24" s="189" t="n">
        <v>1.8</v>
      </c>
      <c r="P24" s="189" t="n">
        <v>3.04</v>
      </c>
      <c r="Q24" s="189" t="n">
        <v>30.4</v>
      </c>
      <c r="R24" s="204" t="n">
        <v>45</v>
      </c>
    </row>
    <row r="25" customFormat="false" ht="37.5" hidden="false" customHeight="false" outlineLevel="0" collapsed="false">
      <c r="A25" s="192"/>
      <c r="B25" s="133" t="s">
        <v>125</v>
      </c>
      <c r="C25" s="193" t="n">
        <v>40</v>
      </c>
      <c r="D25" s="139" t="n">
        <v>2.6</v>
      </c>
      <c r="E25" s="194" t="n">
        <v>3.04</v>
      </c>
      <c r="F25" s="194" t="n">
        <v>0.32</v>
      </c>
      <c r="G25" s="194" t="n">
        <v>19.68</v>
      </c>
      <c r="H25" s="194" t="n">
        <v>104.5</v>
      </c>
      <c r="I25" s="192"/>
      <c r="J25" s="122"/>
      <c r="K25" s="133" t="s">
        <v>24</v>
      </c>
      <c r="L25" s="193" t="n">
        <v>200</v>
      </c>
      <c r="M25" s="139" t="n">
        <v>6.54</v>
      </c>
      <c r="N25" s="194" t="n">
        <v>3.87</v>
      </c>
      <c r="O25" s="194" t="n">
        <v>3.48</v>
      </c>
      <c r="P25" s="194" t="n">
        <v>11.1</v>
      </c>
      <c r="Q25" s="194" t="n">
        <v>91.2</v>
      </c>
      <c r="R25" s="192" t="n">
        <v>690</v>
      </c>
    </row>
    <row r="26" customFormat="false" ht="18.75" hidden="false" customHeight="false" outlineLevel="0" collapsed="false">
      <c r="A26" s="192"/>
      <c r="B26" s="133"/>
      <c r="C26" s="138"/>
      <c r="D26" s="139"/>
      <c r="E26" s="139"/>
      <c r="F26" s="139"/>
      <c r="G26" s="139"/>
      <c r="H26" s="139"/>
      <c r="I26" s="192"/>
      <c r="J26" s="185"/>
      <c r="K26" s="133" t="s">
        <v>125</v>
      </c>
      <c r="L26" s="193" t="n">
        <v>40</v>
      </c>
      <c r="M26" s="139" t="n">
        <v>2.6</v>
      </c>
      <c r="N26" s="194" t="n">
        <v>3.04</v>
      </c>
      <c r="O26" s="194" t="n">
        <v>0.32</v>
      </c>
      <c r="P26" s="194" t="n">
        <v>19.68</v>
      </c>
      <c r="Q26" s="194" t="n">
        <v>104.5</v>
      </c>
      <c r="R26" s="192"/>
    </row>
    <row r="27" customFormat="false" ht="18.75" hidden="false" customHeight="false" outlineLevel="0" collapsed="false">
      <c r="A27" s="192"/>
      <c r="B27" s="142"/>
      <c r="C27" s="145"/>
      <c r="D27" s="161"/>
      <c r="E27" s="161"/>
      <c r="F27" s="161"/>
      <c r="G27" s="161"/>
      <c r="H27" s="161"/>
      <c r="I27" s="191"/>
      <c r="J27" s="191"/>
      <c r="K27" s="133" t="s">
        <v>126</v>
      </c>
      <c r="L27" s="193" t="n">
        <v>15</v>
      </c>
      <c r="M27" s="194" t="n">
        <v>12.15</v>
      </c>
      <c r="N27" s="194" t="n">
        <v>3.48</v>
      </c>
      <c r="O27" s="194" t="n">
        <v>4.43</v>
      </c>
      <c r="P27" s="194" t="n">
        <v>0</v>
      </c>
      <c r="Q27" s="189" t="n">
        <v>53.75</v>
      </c>
      <c r="R27" s="192" t="n">
        <v>97</v>
      </c>
    </row>
    <row r="28" customFormat="false" ht="37.5" hidden="false" customHeight="false" outlineLevel="0" collapsed="false">
      <c r="A28" s="122" t="s">
        <v>26</v>
      </c>
      <c r="B28" s="142"/>
      <c r="C28" s="145" t="n">
        <v>532</v>
      </c>
      <c r="D28" s="161" t="n">
        <f aca="false">SUM(D21:D27)</f>
        <v>74.89</v>
      </c>
      <c r="E28" s="161" t="n">
        <f aca="false">SUM(E21:E27)</f>
        <v>20.1</v>
      </c>
      <c r="F28" s="161" t="n">
        <f aca="false">SUM(F21:F27)</f>
        <v>20.18</v>
      </c>
      <c r="G28" s="161" t="n">
        <f aca="false">SUM(G21:G27)</f>
        <v>80.04</v>
      </c>
      <c r="H28" s="161" t="n">
        <f aca="false">SUM(H21:H27)</f>
        <v>590.45</v>
      </c>
      <c r="I28" s="191"/>
      <c r="J28" s="122" t="s">
        <v>26</v>
      </c>
      <c r="K28" s="142"/>
      <c r="L28" s="145" t="n">
        <f aca="false">SUM(L21:L27)</f>
        <v>555</v>
      </c>
      <c r="M28" s="161" t="n">
        <f aca="false">SUM(M21:M27)</f>
        <v>74.89</v>
      </c>
      <c r="N28" s="161" t="n">
        <f aca="false">SUM(N21:N27)</f>
        <v>21.64</v>
      </c>
      <c r="O28" s="161" t="n">
        <f aca="false">SUM(O21:O27)</f>
        <v>22.55</v>
      </c>
      <c r="P28" s="161" t="n">
        <f aca="false">SUM(P21:P27)</f>
        <v>83.7</v>
      </c>
      <c r="Q28" s="161" t="n">
        <f aca="false">SUM(Q21:Q27)</f>
        <v>651.47</v>
      </c>
      <c r="R28" s="206"/>
    </row>
    <row r="29" customFormat="false" ht="37.5" hidden="false" customHeight="false" outlineLevel="0" collapsed="false">
      <c r="A29" s="185" t="s">
        <v>47</v>
      </c>
      <c r="B29" s="186"/>
      <c r="C29" s="187"/>
      <c r="D29" s="188"/>
      <c r="E29" s="189"/>
      <c r="F29" s="189"/>
      <c r="G29" s="189"/>
      <c r="H29" s="188"/>
      <c r="I29" s="203"/>
      <c r="J29" s="185" t="s">
        <v>48</v>
      </c>
      <c r="K29" s="186"/>
      <c r="L29" s="187"/>
      <c r="M29" s="188"/>
      <c r="N29" s="189"/>
      <c r="O29" s="189"/>
      <c r="P29" s="189"/>
      <c r="Q29" s="188"/>
      <c r="R29" s="203"/>
    </row>
    <row r="30" customFormat="false" ht="37.5" hidden="false" customHeight="false" outlineLevel="0" collapsed="false">
      <c r="A30" s="191" t="s">
        <v>14</v>
      </c>
      <c r="B30" s="133" t="s">
        <v>50</v>
      </c>
      <c r="C30" s="195" t="n">
        <v>200</v>
      </c>
      <c r="D30" s="189" t="n">
        <v>20.46</v>
      </c>
      <c r="E30" s="189" t="n">
        <v>10.26</v>
      </c>
      <c r="F30" s="189" t="n">
        <v>9.18</v>
      </c>
      <c r="G30" s="189" t="n">
        <v>42</v>
      </c>
      <c r="H30" s="189" t="n">
        <v>208</v>
      </c>
      <c r="I30" s="192" t="n">
        <v>302</v>
      </c>
      <c r="J30" s="191" t="s">
        <v>14</v>
      </c>
      <c r="K30" s="133" t="s">
        <v>103</v>
      </c>
      <c r="L30" s="138" t="n">
        <v>220</v>
      </c>
      <c r="M30" s="139" t="n">
        <v>44.4</v>
      </c>
      <c r="N30" s="139" t="n">
        <v>11.87</v>
      </c>
      <c r="O30" s="139" t="n">
        <v>7.32</v>
      </c>
      <c r="P30" s="139" t="n">
        <v>53.34</v>
      </c>
      <c r="Q30" s="127" t="n">
        <v>397</v>
      </c>
      <c r="R30" s="192" t="n">
        <v>492</v>
      </c>
    </row>
    <row r="31" customFormat="false" ht="18.75" hidden="false" customHeight="false" outlineLevel="0" collapsed="false">
      <c r="A31" s="191"/>
      <c r="B31" s="133" t="s">
        <v>167</v>
      </c>
      <c r="C31" s="193" t="n">
        <v>50</v>
      </c>
      <c r="D31" s="194" t="n">
        <v>10.5</v>
      </c>
      <c r="E31" s="193" t="n">
        <v>4.78</v>
      </c>
      <c r="F31" s="193" t="n">
        <v>4.05</v>
      </c>
      <c r="G31" s="193" t="n">
        <v>0.25</v>
      </c>
      <c r="H31" s="195" t="n">
        <v>77</v>
      </c>
      <c r="I31" s="192" t="n">
        <v>337</v>
      </c>
      <c r="J31" s="191"/>
      <c r="K31" s="133" t="s">
        <v>130</v>
      </c>
      <c r="L31" s="138" t="n">
        <v>40</v>
      </c>
      <c r="M31" s="139" t="n">
        <v>5.46</v>
      </c>
      <c r="N31" s="189" t="n">
        <v>0.32</v>
      </c>
      <c r="O31" s="189" t="n">
        <v>0.04</v>
      </c>
      <c r="P31" s="189" t="n">
        <v>1</v>
      </c>
      <c r="Q31" s="189" t="n">
        <v>5.66</v>
      </c>
      <c r="R31" s="192" t="n">
        <v>24</v>
      </c>
    </row>
    <row r="32" customFormat="false" ht="37.5" hidden="false" customHeight="false" outlineLevel="0" collapsed="false">
      <c r="A32" s="122"/>
      <c r="B32" s="133" t="s">
        <v>140</v>
      </c>
      <c r="C32" s="193" t="n">
        <v>100</v>
      </c>
      <c r="D32" s="194" t="n">
        <v>24</v>
      </c>
      <c r="E32" s="193" t="n">
        <v>4.18</v>
      </c>
      <c r="F32" s="193" t="n">
        <v>6.22</v>
      </c>
      <c r="G32" s="193" t="n">
        <v>25.32</v>
      </c>
      <c r="H32" s="195" t="n">
        <v>275</v>
      </c>
      <c r="I32" s="192" t="n">
        <v>442</v>
      </c>
      <c r="J32" s="192"/>
      <c r="K32" s="133" t="s">
        <v>132</v>
      </c>
      <c r="L32" s="193" t="n">
        <v>200</v>
      </c>
      <c r="M32" s="194" t="n">
        <v>3.38</v>
      </c>
      <c r="N32" s="194" t="n">
        <v>1.14</v>
      </c>
      <c r="O32" s="194" t="n">
        <v>0.66</v>
      </c>
      <c r="P32" s="194" t="n">
        <v>6.82</v>
      </c>
      <c r="Q32" s="189" t="n">
        <v>37.8</v>
      </c>
      <c r="R32" s="192" t="n">
        <v>692</v>
      </c>
    </row>
    <row r="33" customFormat="false" ht="18.75" hidden="false" customHeight="false" outlineLevel="0" collapsed="false">
      <c r="A33" s="205"/>
      <c r="B33" s="133" t="s">
        <v>20</v>
      </c>
      <c r="C33" s="138" t="s">
        <v>21</v>
      </c>
      <c r="D33" s="139" t="n">
        <v>2.43</v>
      </c>
      <c r="E33" s="139" t="n">
        <v>0.19</v>
      </c>
      <c r="F33" s="139" t="n">
        <v>0.04</v>
      </c>
      <c r="G33" s="139" t="n">
        <v>6.42</v>
      </c>
      <c r="H33" s="139" t="n">
        <v>43.9</v>
      </c>
      <c r="I33" s="192" t="n">
        <v>685</v>
      </c>
      <c r="J33" s="192"/>
      <c r="K33" s="133" t="s">
        <v>125</v>
      </c>
      <c r="L33" s="193" t="n">
        <v>40</v>
      </c>
      <c r="M33" s="139" t="n">
        <v>2.6</v>
      </c>
      <c r="N33" s="194" t="n">
        <v>3.04</v>
      </c>
      <c r="O33" s="194" t="n">
        <v>0.32</v>
      </c>
      <c r="P33" s="194" t="n">
        <v>19.68</v>
      </c>
      <c r="Q33" s="194" t="n">
        <v>104.5</v>
      </c>
      <c r="R33" s="192"/>
    </row>
    <row r="34" customFormat="false" ht="18.75" hidden="false" customHeight="false" outlineLevel="0" collapsed="false">
      <c r="A34" s="192"/>
      <c r="B34" s="198" t="s">
        <v>128</v>
      </c>
      <c r="C34" s="199" t="s">
        <v>129</v>
      </c>
      <c r="D34" s="200" t="n">
        <v>17.5</v>
      </c>
      <c r="E34" s="201" t="n">
        <v>0.6</v>
      </c>
      <c r="F34" s="201" t="n">
        <v>0.6</v>
      </c>
      <c r="G34" s="201" t="n">
        <v>6.7</v>
      </c>
      <c r="H34" s="200" t="n">
        <v>66.6</v>
      </c>
      <c r="I34" s="192"/>
      <c r="J34" s="122"/>
      <c r="K34" s="133" t="s">
        <v>126</v>
      </c>
      <c r="L34" s="193" t="n">
        <v>15</v>
      </c>
      <c r="M34" s="194" t="n">
        <v>12.15</v>
      </c>
      <c r="N34" s="194" t="n">
        <v>3.48</v>
      </c>
      <c r="O34" s="194" t="n">
        <v>4.43</v>
      </c>
      <c r="P34" s="194" t="n">
        <v>0</v>
      </c>
      <c r="Q34" s="189" t="n">
        <v>53.75</v>
      </c>
      <c r="R34" s="192" t="n">
        <v>97</v>
      </c>
    </row>
    <row r="35" customFormat="false" ht="18.75" hidden="false" customHeight="false" outlineLevel="0" collapsed="false">
      <c r="A35" s="192"/>
      <c r="B35" s="198"/>
      <c r="C35" s="199"/>
      <c r="D35" s="200"/>
      <c r="E35" s="201"/>
      <c r="F35" s="201"/>
      <c r="G35" s="201"/>
      <c r="H35" s="200"/>
      <c r="I35" s="192"/>
      <c r="J35" s="122"/>
      <c r="K35" s="133" t="s">
        <v>127</v>
      </c>
      <c r="L35" s="138" t="n">
        <v>10</v>
      </c>
      <c r="M35" s="139" t="n">
        <v>6.9</v>
      </c>
      <c r="N35" s="138" t="n">
        <v>0.08</v>
      </c>
      <c r="O35" s="138" t="n">
        <v>7.25</v>
      </c>
      <c r="P35" s="138" t="n">
        <v>0.13</v>
      </c>
      <c r="Q35" s="138" t="n">
        <v>66</v>
      </c>
      <c r="R35" s="192" t="n">
        <v>96</v>
      </c>
    </row>
    <row r="36" customFormat="false" ht="37.5" hidden="false" customHeight="false" outlineLevel="0" collapsed="false">
      <c r="A36" s="122" t="s">
        <v>26</v>
      </c>
      <c r="B36" s="142"/>
      <c r="C36" s="206" t="n">
        <v>712</v>
      </c>
      <c r="D36" s="207" t="n">
        <f aca="false">SUM(D30:D34)</f>
        <v>74.89</v>
      </c>
      <c r="E36" s="207" t="n">
        <f aca="false">SUM(E30:E34)</f>
        <v>20.01</v>
      </c>
      <c r="F36" s="207" t="n">
        <f aca="false">SUM(F30:F34)</f>
        <v>20.09</v>
      </c>
      <c r="G36" s="207" t="n">
        <f aca="false">SUM(G30:G34)</f>
        <v>80.69</v>
      </c>
      <c r="H36" s="207" t="n">
        <f aca="false">SUM(H30:H34)</f>
        <v>670.5</v>
      </c>
      <c r="I36" s="191"/>
      <c r="J36" s="122" t="s">
        <v>26</v>
      </c>
      <c r="K36" s="133"/>
      <c r="L36" s="143" t="n">
        <f aca="false">SUM(L30:L35)</f>
        <v>525</v>
      </c>
      <c r="M36" s="143" t="n">
        <f aca="false">SUM(M30:M35)</f>
        <v>74.89</v>
      </c>
      <c r="N36" s="143" t="n">
        <f aca="false">SUM(N30:N35)</f>
        <v>19.93</v>
      </c>
      <c r="O36" s="143" t="n">
        <f aca="false">SUM(O30:O35)</f>
        <v>20.02</v>
      </c>
      <c r="P36" s="143" t="n">
        <f aca="false">SUM(P30:P35)</f>
        <v>80.97</v>
      </c>
      <c r="Q36" s="143" t="n">
        <f aca="false">SUM(Q30:Q35)</f>
        <v>664.71</v>
      </c>
      <c r="R36" s="192"/>
    </row>
    <row r="37" customFormat="false" ht="37.5" hidden="false" customHeight="false" outlineLevel="0" collapsed="false">
      <c r="A37" s="185" t="s">
        <v>54</v>
      </c>
      <c r="B37" s="186"/>
      <c r="C37" s="187"/>
      <c r="D37" s="188"/>
      <c r="E37" s="189"/>
      <c r="F37" s="189"/>
      <c r="G37" s="189"/>
      <c r="H37" s="188"/>
      <c r="I37" s="203"/>
      <c r="J37" s="185" t="s">
        <v>55</v>
      </c>
      <c r="K37" s="186"/>
      <c r="L37" s="187"/>
      <c r="M37" s="188"/>
      <c r="N37" s="189"/>
      <c r="O37" s="189"/>
      <c r="P37" s="189"/>
      <c r="Q37" s="188"/>
      <c r="R37" s="203"/>
    </row>
    <row r="38" customFormat="false" ht="37.5" hidden="false" customHeight="false" outlineLevel="0" collapsed="false">
      <c r="A38" s="191" t="s">
        <v>14</v>
      </c>
      <c r="B38" s="133" t="s">
        <v>42</v>
      </c>
      <c r="C38" s="195" t="n">
        <v>90</v>
      </c>
      <c r="D38" s="189" t="n">
        <v>36.65</v>
      </c>
      <c r="E38" s="189" t="n">
        <v>9.63</v>
      </c>
      <c r="F38" s="189" t="n">
        <v>5.49</v>
      </c>
      <c r="G38" s="189" t="n">
        <v>21.95</v>
      </c>
      <c r="H38" s="189" t="n">
        <v>232.78</v>
      </c>
      <c r="I38" s="192" t="n">
        <v>498</v>
      </c>
      <c r="J38" s="191" t="s">
        <v>14</v>
      </c>
      <c r="K38" s="23" t="s">
        <v>141</v>
      </c>
      <c r="L38" s="199" t="s">
        <v>142</v>
      </c>
      <c r="M38" s="200" t="n">
        <v>36.24</v>
      </c>
      <c r="N38" s="200" t="n">
        <v>13.47</v>
      </c>
      <c r="O38" s="200" t="n">
        <v>4.4</v>
      </c>
      <c r="P38" s="200" t="n">
        <v>32.04</v>
      </c>
      <c r="Q38" s="200" t="n">
        <v>164.8</v>
      </c>
      <c r="R38" s="199" t="n">
        <v>374</v>
      </c>
    </row>
    <row r="39" customFormat="false" ht="18.75" hidden="false" customHeight="false" outlineLevel="0" collapsed="false">
      <c r="A39" s="192"/>
      <c r="B39" s="133" t="s">
        <v>35</v>
      </c>
      <c r="C39" s="193" t="n">
        <v>150</v>
      </c>
      <c r="D39" s="194" t="n">
        <v>17.76</v>
      </c>
      <c r="E39" s="194" t="n">
        <v>3.3</v>
      </c>
      <c r="F39" s="194" t="n">
        <v>5.44</v>
      </c>
      <c r="G39" s="194" t="n">
        <v>22.21</v>
      </c>
      <c r="H39" s="194" t="n">
        <v>151.4</v>
      </c>
      <c r="I39" s="192" t="n">
        <v>520</v>
      </c>
      <c r="J39" s="195"/>
      <c r="K39" s="23" t="s">
        <v>35</v>
      </c>
      <c r="L39" s="208" t="n">
        <v>150</v>
      </c>
      <c r="M39" s="201" t="n">
        <v>17.76</v>
      </c>
      <c r="N39" s="201" t="n">
        <v>3.3</v>
      </c>
      <c r="O39" s="201" t="n">
        <v>5.44</v>
      </c>
      <c r="P39" s="201" t="n">
        <v>22.21</v>
      </c>
      <c r="Q39" s="201" t="n">
        <v>151.4</v>
      </c>
      <c r="R39" s="204" t="n">
        <v>520</v>
      </c>
    </row>
    <row r="40" customFormat="false" ht="37.5" hidden="false" customHeight="false" outlineLevel="0" collapsed="false">
      <c r="A40" s="195"/>
      <c r="B40" s="133" t="s">
        <v>143</v>
      </c>
      <c r="C40" s="138" t="n">
        <v>30</v>
      </c>
      <c r="D40" s="139" t="n">
        <v>2</v>
      </c>
      <c r="E40" s="139" t="n">
        <v>0.09</v>
      </c>
      <c r="F40" s="139" t="n">
        <v>0.74</v>
      </c>
      <c r="G40" s="139" t="n">
        <v>2.91</v>
      </c>
      <c r="H40" s="139" t="n">
        <v>21</v>
      </c>
      <c r="I40" s="195" t="n">
        <v>587</v>
      </c>
      <c r="J40" s="192"/>
      <c r="K40" s="23" t="s">
        <v>139</v>
      </c>
      <c r="L40" s="199" t="n">
        <v>40</v>
      </c>
      <c r="M40" s="200" t="n">
        <v>8.96</v>
      </c>
      <c r="N40" s="200" t="n">
        <v>0.75</v>
      </c>
      <c r="O40" s="200" t="n">
        <v>3.45</v>
      </c>
      <c r="P40" s="200" t="n">
        <v>3.12</v>
      </c>
      <c r="Q40" s="200" t="n">
        <v>42.85</v>
      </c>
      <c r="R40" s="204" t="n">
        <v>43</v>
      </c>
    </row>
    <row r="41" customFormat="false" ht="18.75" hidden="false" customHeight="false" outlineLevel="0" collapsed="false">
      <c r="A41" s="192"/>
      <c r="B41" s="196" t="s">
        <v>147</v>
      </c>
      <c r="C41" s="197" t="n">
        <v>50</v>
      </c>
      <c r="D41" s="139" t="n">
        <v>9.34</v>
      </c>
      <c r="E41" s="139" t="n">
        <v>0.59</v>
      </c>
      <c r="F41" s="139" t="n">
        <v>4.89</v>
      </c>
      <c r="G41" s="139" t="n">
        <v>3.34</v>
      </c>
      <c r="H41" s="192" t="n">
        <v>55.92</v>
      </c>
      <c r="I41" s="195" t="n">
        <v>71</v>
      </c>
      <c r="J41" s="192"/>
      <c r="K41" s="133" t="s">
        <v>20</v>
      </c>
      <c r="L41" s="138" t="s">
        <v>21</v>
      </c>
      <c r="M41" s="139" t="n">
        <v>2.43</v>
      </c>
      <c r="N41" s="139" t="n">
        <v>0.19</v>
      </c>
      <c r="O41" s="139" t="n">
        <v>0.04</v>
      </c>
      <c r="P41" s="139" t="n">
        <v>6.42</v>
      </c>
      <c r="Q41" s="139" t="n">
        <v>43.9</v>
      </c>
      <c r="R41" s="192" t="n">
        <v>685</v>
      </c>
    </row>
    <row r="42" customFormat="false" ht="37.5" hidden="false" customHeight="false" outlineLevel="0" collapsed="false">
      <c r="A42" s="192"/>
      <c r="B42" s="133" t="s">
        <v>24</v>
      </c>
      <c r="C42" s="193" t="n">
        <v>200</v>
      </c>
      <c r="D42" s="139" t="n">
        <v>6.54</v>
      </c>
      <c r="E42" s="194" t="n">
        <v>3.87</v>
      </c>
      <c r="F42" s="194" t="n">
        <v>3.48</v>
      </c>
      <c r="G42" s="194" t="n">
        <v>11.1</v>
      </c>
      <c r="H42" s="194" t="n">
        <v>91.2</v>
      </c>
      <c r="I42" s="192" t="n">
        <v>690</v>
      </c>
      <c r="J42" s="122"/>
      <c r="K42" s="23" t="s">
        <v>125</v>
      </c>
      <c r="L42" s="208" t="n">
        <v>40</v>
      </c>
      <c r="M42" s="25" t="n">
        <v>2.6</v>
      </c>
      <c r="N42" s="201" t="n">
        <v>3.04</v>
      </c>
      <c r="O42" s="201" t="n">
        <v>0.32</v>
      </c>
      <c r="P42" s="201" t="n">
        <v>19.68</v>
      </c>
      <c r="Q42" s="201" t="n">
        <v>104.5</v>
      </c>
      <c r="R42" s="204"/>
    </row>
    <row r="43" customFormat="false" ht="18.75" hidden="false" customHeight="false" outlineLevel="0" collapsed="false">
      <c r="A43" s="192"/>
      <c r="B43" s="133" t="s">
        <v>125</v>
      </c>
      <c r="C43" s="193" t="n">
        <v>40</v>
      </c>
      <c r="D43" s="139" t="n">
        <v>2.6</v>
      </c>
      <c r="E43" s="194" t="n">
        <v>3.04</v>
      </c>
      <c r="F43" s="194" t="n">
        <v>0.32</v>
      </c>
      <c r="G43" s="194" t="n">
        <v>19.68</v>
      </c>
      <c r="H43" s="194" t="n">
        <v>104.5</v>
      </c>
      <c r="I43" s="192"/>
      <c r="J43" s="122"/>
      <c r="K43" s="133" t="s">
        <v>127</v>
      </c>
      <c r="L43" s="138" t="n">
        <v>10</v>
      </c>
      <c r="M43" s="139" t="n">
        <v>6.9</v>
      </c>
      <c r="N43" s="138" t="n">
        <v>0.08</v>
      </c>
      <c r="O43" s="138" t="n">
        <v>7.25</v>
      </c>
      <c r="P43" s="138" t="n">
        <v>0.13</v>
      </c>
      <c r="Q43" s="138" t="n">
        <v>66</v>
      </c>
      <c r="R43" s="192" t="n">
        <v>96</v>
      </c>
    </row>
    <row r="44" customFormat="false" ht="37.5" hidden="false" customHeight="false" outlineLevel="0" collapsed="false">
      <c r="A44" s="122" t="s">
        <v>26</v>
      </c>
      <c r="B44" s="142"/>
      <c r="C44" s="145" t="n">
        <f aca="false">SUM(C38:C43)</f>
        <v>560</v>
      </c>
      <c r="D44" s="161" t="n">
        <f aca="false">SUM(D38:D43)</f>
        <v>74.89</v>
      </c>
      <c r="E44" s="161" t="n">
        <f aca="false">SUM(E38:E43)</f>
        <v>20.52</v>
      </c>
      <c r="F44" s="161" t="n">
        <f aca="false">SUM(F38:F43)</f>
        <v>20.36</v>
      </c>
      <c r="G44" s="161" t="n">
        <f aca="false">SUM(G38:G43)</f>
        <v>81.19</v>
      </c>
      <c r="H44" s="161" t="n">
        <f aca="false">SUM(H38:H43)</f>
        <v>656.8</v>
      </c>
      <c r="I44" s="191"/>
      <c r="J44" s="122" t="s">
        <v>26</v>
      </c>
      <c r="K44" s="142"/>
      <c r="L44" s="145" t="n">
        <v>587</v>
      </c>
      <c r="M44" s="161" t="n">
        <f aca="false">SUM(M38:M43)</f>
        <v>74.89</v>
      </c>
      <c r="N44" s="161" t="n">
        <f aca="false">SUM(N38:N43)</f>
        <v>20.83</v>
      </c>
      <c r="O44" s="161" t="n">
        <f aca="false">SUM(O38:O43)</f>
        <v>20.9</v>
      </c>
      <c r="P44" s="161" t="n">
        <f aca="false">SUM(P38:P43)</f>
        <v>83.6</v>
      </c>
      <c r="Q44" s="161" t="n">
        <f aca="false">SUM(Q38:Q43)</f>
        <v>573.45</v>
      </c>
      <c r="R44" s="206"/>
    </row>
    <row r="45" customFormat="false" ht="18.75" hidden="false" customHeight="false" outlineLevel="0" collapsed="false">
      <c r="A45" s="192"/>
      <c r="B45" s="192"/>
      <c r="C45" s="133"/>
      <c r="D45" s="138"/>
      <c r="E45" s="139"/>
      <c r="F45" s="139"/>
      <c r="G45" s="139"/>
      <c r="H45" s="139"/>
      <c r="I45" s="192"/>
      <c r="J45" s="192"/>
      <c r="K45" s="210"/>
      <c r="L45" s="210"/>
      <c r="M45" s="211"/>
      <c r="N45" s="211"/>
      <c r="O45" s="211"/>
      <c r="P45" s="211"/>
      <c r="Q45" s="211"/>
      <c r="R45" s="192"/>
    </row>
    <row r="46" customFormat="false" ht="18.75" hidden="false" customHeight="false" outlineLevel="0" collapsed="false">
      <c r="A46" s="205"/>
      <c r="B46" s="176"/>
      <c r="C46" s="212"/>
      <c r="D46" s="212"/>
      <c r="E46" s="212"/>
      <c r="F46" s="212"/>
      <c r="G46" s="212"/>
      <c r="H46" s="212"/>
      <c r="I46" s="212"/>
      <c r="J46" s="205"/>
      <c r="K46" s="176"/>
      <c r="L46" s="176"/>
      <c r="M46" s="212"/>
      <c r="N46" s="212"/>
      <c r="O46" s="212"/>
      <c r="P46" s="212"/>
      <c r="Q46" s="212"/>
      <c r="R46" s="212"/>
    </row>
    <row r="47" customFormat="false" ht="18.75" hidden="false" customHeight="false" outlineLevel="0" collapsed="false">
      <c r="A47" s="205"/>
      <c r="B47" s="176"/>
      <c r="C47" s="212"/>
      <c r="D47" s="212"/>
      <c r="E47" s="212"/>
      <c r="F47" s="212"/>
      <c r="G47" s="212"/>
      <c r="H47" s="212"/>
      <c r="I47" s="212"/>
      <c r="J47" s="205"/>
      <c r="K47" s="176" t="s">
        <v>166</v>
      </c>
      <c r="L47" s="176"/>
      <c r="M47" s="212"/>
      <c r="N47" s="213" t="n">
        <f aca="false">E11+E19+E28+E36+E44+N11+N19+N28+N36+N44</f>
        <v>200.25</v>
      </c>
      <c r="O47" s="213" t="n">
        <f aca="false">F11+F19+F28+F36+F44+O11+O19+O28+O36+O44</f>
        <v>208.95</v>
      </c>
      <c r="P47" s="213" t="n">
        <f aca="false">G11+G19+G28+G36+G44+P11+P19+P28+P36+P44</f>
        <v>808.35</v>
      </c>
      <c r="Q47" s="213" t="n">
        <f aca="false">H11+H19+H28+H36+H44+Q11+Q19+Q28+Q36+Q44</f>
        <v>6304.51</v>
      </c>
      <c r="R47" s="212"/>
    </row>
    <row r="48" customFormat="false" ht="18.75" hidden="false" customHeight="false" outlineLevel="0" collapsed="false">
      <c r="A48" s="205"/>
      <c r="B48" s="176"/>
      <c r="C48" s="176"/>
      <c r="D48" s="212"/>
      <c r="E48" s="212"/>
      <c r="F48" s="212"/>
      <c r="G48" s="212"/>
      <c r="H48" s="212"/>
      <c r="I48" s="212"/>
      <c r="J48" s="205"/>
      <c r="K48" s="176"/>
      <c r="L48" s="176"/>
      <c r="M48" s="212"/>
      <c r="N48" s="213" t="n">
        <f aca="false">N47/10</f>
        <v>20.025</v>
      </c>
      <c r="O48" s="213" t="n">
        <f aca="false">O47/10</f>
        <v>20.895</v>
      </c>
      <c r="P48" s="213" t="n">
        <f aca="false">P47/10</f>
        <v>80.835</v>
      </c>
      <c r="Q48" s="213" t="n">
        <f aca="false">Q47/10</f>
        <v>630.451</v>
      </c>
      <c r="R48" s="212"/>
    </row>
    <row r="49" customFormat="false" ht="18.75" hidden="false" customHeight="false" outlineLevel="0" collapsed="false">
      <c r="A49" s="205"/>
      <c r="B49" s="176"/>
      <c r="C49" s="176"/>
      <c r="D49" s="212"/>
      <c r="E49" s="212"/>
      <c r="F49" s="212"/>
      <c r="G49" s="212"/>
      <c r="H49" s="212"/>
      <c r="I49" s="212"/>
      <c r="J49" s="205"/>
      <c r="K49" s="176" t="s">
        <v>66</v>
      </c>
      <c r="L49" s="176"/>
      <c r="M49" s="212"/>
      <c r="N49" s="214" t="n">
        <v>1</v>
      </c>
      <c r="O49" s="214" t="n">
        <v>1</v>
      </c>
      <c r="P49" s="214" t="n">
        <v>4</v>
      </c>
      <c r="Q49" s="212"/>
      <c r="R49" s="212"/>
    </row>
    <row r="50" customFormat="false" ht="15.75" hidden="false" customHeight="false" outlineLevel="0" collapsed="false">
      <c r="A50" s="1"/>
      <c r="D50" s="2"/>
      <c r="E50" s="2"/>
      <c r="F50" s="2"/>
      <c r="G50" s="2"/>
      <c r="H50" s="2"/>
      <c r="I50" s="2"/>
      <c r="J50" s="1"/>
      <c r="M50" s="2"/>
      <c r="N50" s="2"/>
      <c r="O50" s="2"/>
      <c r="P50" s="2"/>
      <c r="Q50" s="2"/>
      <c r="R50" s="2"/>
    </row>
  </sheetData>
  <mergeCells count="16"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  <mergeCell ref="R3:R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39.14"/>
    <col collapsed="false" customWidth="true" hidden="false" outlineLevel="0" max="3" min="3" style="0" width="11.99"/>
    <col collapsed="false" customWidth="true" hidden="false" outlineLevel="0" max="4" min="4" style="0" width="10.71"/>
    <col collapsed="false" customWidth="true" hidden="false" outlineLevel="0" max="7" min="7" style="0" width="10.29"/>
    <col collapsed="false" customWidth="true" hidden="false" outlineLevel="0" max="8" min="8" style="0" width="17.71"/>
    <col collapsed="false" customWidth="true" hidden="false" outlineLevel="0" max="9" min="9" style="0" width="16.29"/>
    <col collapsed="false" customWidth="true" hidden="false" outlineLevel="0" max="10" min="10" style="0" width="15.29"/>
    <col collapsed="false" customWidth="true" hidden="false" outlineLevel="0" max="11" min="11" style="0" width="37.99"/>
    <col collapsed="false" customWidth="true" hidden="false" outlineLevel="0" max="12" min="12" style="0" width="12.29"/>
    <col collapsed="false" customWidth="true" hidden="false" outlineLevel="0" max="13" min="13" style="0" width="10.99"/>
    <col collapsed="false" customWidth="true" hidden="false" outlineLevel="0" max="14" min="14" style="0" width="10"/>
    <col collapsed="false" customWidth="true" hidden="false" outlineLevel="0" max="15" min="15" style="0" width="9.42"/>
    <col collapsed="false" customWidth="true" hidden="false" outlineLevel="0" max="16" min="16" style="0" width="10.58"/>
    <col collapsed="false" customWidth="true" hidden="false" outlineLevel="0" max="18" min="17" style="0" width="17.42"/>
  </cols>
  <sheetData>
    <row r="1" customFormat="false" ht="18.75" hidden="false" customHeight="false" outlineLevel="0" collapsed="false">
      <c r="A1" s="3"/>
      <c r="B1" s="4" t="s">
        <v>153</v>
      </c>
      <c r="C1" s="4"/>
      <c r="D1" s="4"/>
      <c r="E1" s="4"/>
      <c r="F1" s="4"/>
      <c r="G1" s="4"/>
      <c r="H1" s="2"/>
      <c r="I1" s="2"/>
      <c r="J1" s="3"/>
      <c r="M1" s="2"/>
      <c r="N1" s="2"/>
      <c r="O1" s="2"/>
      <c r="P1" s="2"/>
      <c r="Q1" s="2"/>
      <c r="R1" s="2"/>
    </row>
    <row r="2" customFormat="false" ht="18.75" hidden="false" customHeight="false" outlineLevel="0" collapsed="false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81"/>
    </row>
    <row r="3" customFormat="false" ht="15.75" hidden="false" customHeight="true" outlineLevel="0" collapsed="false">
      <c r="A3" s="114" t="s">
        <v>2</v>
      </c>
      <c r="B3" s="182" t="s">
        <v>3</v>
      </c>
      <c r="C3" s="182" t="s">
        <v>4</v>
      </c>
      <c r="D3" s="183" t="s">
        <v>8</v>
      </c>
      <c r="E3" s="184" t="s">
        <v>5</v>
      </c>
      <c r="F3" s="184"/>
      <c r="G3" s="184"/>
      <c r="H3" s="183" t="s">
        <v>6</v>
      </c>
      <c r="I3" s="114" t="s">
        <v>7</v>
      </c>
      <c r="J3" s="114" t="s">
        <v>2</v>
      </c>
      <c r="K3" s="182" t="s">
        <v>3</v>
      </c>
      <c r="L3" s="182" t="s">
        <v>4</v>
      </c>
      <c r="M3" s="183" t="s">
        <v>8</v>
      </c>
      <c r="N3" s="184" t="s">
        <v>5</v>
      </c>
      <c r="O3" s="184"/>
      <c r="P3" s="184"/>
      <c r="Q3" s="183" t="s">
        <v>6</v>
      </c>
      <c r="R3" s="114" t="s">
        <v>7</v>
      </c>
    </row>
    <row r="4" customFormat="false" ht="15.75" hidden="false" customHeight="false" outlineLevel="0" collapsed="false">
      <c r="A4" s="114"/>
      <c r="B4" s="182"/>
      <c r="C4" s="182"/>
      <c r="D4" s="183"/>
      <c r="E4" s="108" t="s">
        <v>9</v>
      </c>
      <c r="F4" s="108" t="s">
        <v>10</v>
      </c>
      <c r="G4" s="108" t="s">
        <v>11</v>
      </c>
      <c r="H4" s="183"/>
      <c r="I4" s="114"/>
      <c r="J4" s="114"/>
      <c r="K4" s="182"/>
      <c r="L4" s="182"/>
      <c r="M4" s="183"/>
      <c r="N4" s="108" t="s">
        <v>9</v>
      </c>
      <c r="O4" s="108" t="s">
        <v>10</v>
      </c>
      <c r="P4" s="108" t="s">
        <v>11</v>
      </c>
      <c r="Q4" s="183"/>
      <c r="R4" s="114"/>
    </row>
    <row r="5" customFormat="false" ht="37.5" hidden="false" customHeight="false" outlineLevel="0" collapsed="false">
      <c r="A5" s="185" t="s">
        <v>12</v>
      </c>
      <c r="B5" s="186"/>
      <c r="C5" s="187"/>
      <c r="D5" s="188"/>
      <c r="E5" s="189"/>
      <c r="F5" s="189"/>
      <c r="G5" s="189"/>
      <c r="H5" s="188"/>
      <c r="I5" s="188"/>
      <c r="J5" s="185" t="s">
        <v>13</v>
      </c>
      <c r="K5" s="186"/>
      <c r="L5" s="187"/>
      <c r="M5" s="188"/>
      <c r="N5" s="189"/>
      <c r="O5" s="189"/>
      <c r="P5" s="189"/>
      <c r="Q5" s="188"/>
      <c r="R5" s="190"/>
    </row>
    <row r="6" customFormat="false" ht="56.25" hidden="false" customHeight="false" outlineLevel="0" collapsed="false">
      <c r="A6" s="191" t="s">
        <v>14</v>
      </c>
      <c r="B6" s="137" t="s">
        <v>154</v>
      </c>
      <c r="C6" s="138" t="n">
        <v>150</v>
      </c>
      <c r="D6" s="139"/>
      <c r="E6" s="139" t="n">
        <v>14.68</v>
      </c>
      <c r="F6" s="139" t="n">
        <v>15.67</v>
      </c>
      <c r="G6" s="139" t="n">
        <v>3.24</v>
      </c>
      <c r="H6" s="139" t="n">
        <v>277</v>
      </c>
      <c r="I6" s="192" t="n">
        <v>340</v>
      </c>
      <c r="J6" s="191" t="s">
        <v>14</v>
      </c>
      <c r="K6" s="133" t="s">
        <v>155</v>
      </c>
      <c r="L6" s="193" t="s">
        <v>122</v>
      </c>
      <c r="M6" s="194"/>
      <c r="N6" s="194" t="n">
        <v>10.69</v>
      </c>
      <c r="O6" s="194" t="n">
        <v>12.17</v>
      </c>
      <c r="P6" s="194" t="n">
        <v>44.94</v>
      </c>
      <c r="Q6" s="189" t="n">
        <v>361</v>
      </c>
      <c r="R6" s="195" t="n">
        <v>362</v>
      </c>
    </row>
    <row r="7" customFormat="false" ht="18.75" hidden="false" customHeight="false" outlineLevel="0" collapsed="false">
      <c r="A7" s="192"/>
      <c r="B7" s="133" t="s">
        <v>18</v>
      </c>
      <c r="C7" s="138" t="n">
        <v>30</v>
      </c>
      <c r="D7" s="139"/>
      <c r="E7" s="139" t="n">
        <v>0.6</v>
      </c>
      <c r="F7" s="139" t="n">
        <v>1.8</v>
      </c>
      <c r="G7" s="139" t="n">
        <v>2.52</v>
      </c>
      <c r="H7" s="139" t="n">
        <v>44.1</v>
      </c>
      <c r="I7" s="192"/>
      <c r="J7" s="192"/>
      <c r="K7" s="133" t="s">
        <v>20</v>
      </c>
      <c r="L7" s="138" t="s">
        <v>21</v>
      </c>
      <c r="M7" s="139"/>
      <c r="N7" s="139" t="n">
        <v>0.19</v>
      </c>
      <c r="O7" s="139" t="n">
        <v>0.04</v>
      </c>
      <c r="P7" s="139" t="n">
        <v>6.42</v>
      </c>
      <c r="Q7" s="139" t="n">
        <v>43.9</v>
      </c>
      <c r="R7" s="192" t="n">
        <v>685</v>
      </c>
    </row>
    <row r="8" customFormat="false" ht="18.75" hidden="false" customHeight="false" outlineLevel="0" collapsed="false">
      <c r="A8" s="192"/>
      <c r="B8" s="133" t="s">
        <v>124</v>
      </c>
      <c r="C8" s="138" t="s">
        <v>37</v>
      </c>
      <c r="D8" s="139"/>
      <c r="E8" s="139" t="n">
        <v>0.3</v>
      </c>
      <c r="F8" s="139" t="n">
        <v>0.05</v>
      </c>
      <c r="G8" s="139" t="n">
        <v>15.2</v>
      </c>
      <c r="H8" s="139" t="n">
        <v>60</v>
      </c>
      <c r="I8" s="192" t="n">
        <v>686</v>
      </c>
      <c r="J8" s="192"/>
      <c r="K8" s="133" t="s">
        <v>125</v>
      </c>
      <c r="L8" s="193" t="n">
        <v>30</v>
      </c>
      <c r="M8" s="139"/>
      <c r="N8" s="194" t="n">
        <v>2.28</v>
      </c>
      <c r="O8" s="194" t="n">
        <v>0.24</v>
      </c>
      <c r="P8" s="194" t="n">
        <v>14.76</v>
      </c>
      <c r="Q8" s="194" t="n">
        <v>78.38</v>
      </c>
      <c r="R8" s="193"/>
    </row>
    <row r="9" customFormat="false" ht="18.75" hidden="false" customHeight="false" outlineLevel="0" collapsed="false">
      <c r="A9" s="192"/>
      <c r="B9" s="133" t="s">
        <v>125</v>
      </c>
      <c r="C9" s="193" t="n">
        <v>40</v>
      </c>
      <c r="D9" s="139"/>
      <c r="E9" s="194" t="n">
        <v>3.04</v>
      </c>
      <c r="F9" s="194" t="n">
        <v>0.32</v>
      </c>
      <c r="G9" s="194" t="n">
        <v>19.68</v>
      </c>
      <c r="H9" s="194" t="n">
        <v>104.5</v>
      </c>
      <c r="I9" s="192"/>
      <c r="J9" s="192"/>
      <c r="K9" s="133" t="s">
        <v>126</v>
      </c>
      <c r="L9" s="193" t="n">
        <v>15</v>
      </c>
      <c r="M9" s="194"/>
      <c r="N9" s="194" t="n">
        <v>3.48</v>
      </c>
      <c r="O9" s="194" t="n">
        <v>4.43</v>
      </c>
      <c r="P9" s="194" t="n">
        <v>0</v>
      </c>
      <c r="Q9" s="189" t="n">
        <v>53.75</v>
      </c>
      <c r="R9" s="192" t="n">
        <v>97</v>
      </c>
    </row>
    <row r="10" customFormat="false" ht="18.75" hidden="false" customHeight="false" outlineLevel="0" collapsed="false">
      <c r="A10" s="192"/>
      <c r="B10" s="257" t="s">
        <v>156</v>
      </c>
      <c r="C10" s="195" t="s">
        <v>129</v>
      </c>
      <c r="D10" s="189"/>
      <c r="E10" s="189" t="n">
        <v>1.8</v>
      </c>
      <c r="F10" s="189" t="n">
        <v>2.86</v>
      </c>
      <c r="G10" s="189" t="n">
        <v>41.44</v>
      </c>
      <c r="H10" s="189" t="n">
        <v>139.4</v>
      </c>
      <c r="I10" s="192"/>
      <c r="J10" s="192"/>
      <c r="K10" s="133"/>
      <c r="L10" s="138"/>
      <c r="M10" s="139"/>
      <c r="N10" s="138"/>
      <c r="O10" s="138"/>
      <c r="P10" s="138"/>
      <c r="Q10" s="138"/>
      <c r="R10" s="192"/>
    </row>
    <row r="11" customFormat="false" ht="37.5" hidden="false" customHeight="false" outlineLevel="0" collapsed="false">
      <c r="A11" s="122" t="s">
        <v>26</v>
      </c>
      <c r="B11" s="142"/>
      <c r="C11" s="145" t="n">
        <v>469</v>
      </c>
      <c r="D11" s="161" t="n">
        <v>49.15</v>
      </c>
      <c r="E11" s="161" t="n">
        <f aca="false">SUM(E6:E10)</f>
        <v>20.42</v>
      </c>
      <c r="F11" s="161" t="n">
        <f aca="false">SUM(F6:F10)</f>
        <v>20.7</v>
      </c>
      <c r="G11" s="161" t="n">
        <f aca="false">SUM(G6:G10)</f>
        <v>82.08</v>
      </c>
      <c r="H11" s="161" t="n">
        <f aca="false">SUM(H6:H10)</f>
        <v>625</v>
      </c>
      <c r="I11" s="192"/>
      <c r="J11" s="122" t="s">
        <v>26</v>
      </c>
      <c r="K11" s="142"/>
      <c r="L11" s="145" t="n">
        <v>427</v>
      </c>
      <c r="M11" s="161" t="n">
        <v>49.15</v>
      </c>
      <c r="N11" s="161" t="n">
        <f aca="false">SUM(N6:N10)</f>
        <v>16.64</v>
      </c>
      <c r="O11" s="161" t="n">
        <f aca="false">SUM(O6:O10)</f>
        <v>16.88</v>
      </c>
      <c r="P11" s="161" t="n">
        <f aca="false">SUM(P6:P10)</f>
        <v>66.12</v>
      </c>
      <c r="Q11" s="161" t="n">
        <f aca="false">SUM(Q6:Q10)</f>
        <v>537.03</v>
      </c>
      <c r="R11" s="202"/>
    </row>
    <row r="12" customFormat="false" ht="37.5" hidden="false" customHeight="false" outlineLevel="0" collapsed="false">
      <c r="A12" s="185" t="s">
        <v>27</v>
      </c>
      <c r="B12" s="186"/>
      <c r="C12" s="187"/>
      <c r="D12" s="188"/>
      <c r="E12" s="189"/>
      <c r="F12" s="189"/>
      <c r="G12" s="189"/>
      <c r="H12" s="188"/>
      <c r="I12" s="203"/>
      <c r="J12" s="185" t="s">
        <v>28</v>
      </c>
      <c r="K12" s="186"/>
      <c r="L12" s="187"/>
      <c r="M12" s="188"/>
      <c r="N12" s="189"/>
      <c r="O12" s="189"/>
      <c r="P12" s="189"/>
      <c r="Q12" s="188"/>
      <c r="R12" s="203"/>
    </row>
    <row r="13" customFormat="false" ht="18.75" hidden="false" customHeight="false" outlineLevel="0" collapsed="false">
      <c r="A13" s="191" t="s">
        <v>14</v>
      </c>
      <c r="B13" s="133" t="s">
        <v>103</v>
      </c>
      <c r="C13" s="138" t="n">
        <v>250</v>
      </c>
      <c r="D13" s="139"/>
      <c r="E13" s="139" t="n">
        <v>11.1</v>
      </c>
      <c r="F13" s="139" t="n">
        <v>14.03</v>
      </c>
      <c r="G13" s="139" t="n">
        <v>50.07</v>
      </c>
      <c r="H13" s="127" t="n">
        <v>451.13</v>
      </c>
      <c r="I13" s="192" t="n">
        <v>492</v>
      </c>
      <c r="J13" s="191" t="s">
        <v>14</v>
      </c>
      <c r="K13" s="63" t="s">
        <v>157</v>
      </c>
      <c r="L13" s="208" t="s">
        <v>158</v>
      </c>
      <c r="M13" s="201"/>
      <c r="N13" s="201" t="n">
        <v>10.56</v>
      </c>
      <c r="O13" s="201" t="n">
        <v>11.69</v>
      </c>
      <c r="P13" s="201" t="n">
        <v>23.48</v>
      </c>
      <c r="Q13" s="201" t="n">
        <v>177.47</v>
      </c>
      <c r="R13" s="199" t="n">
        <v>462</v>
      </c>
    </row>
    <row r="14" customFormat="false" ht="37.5" hidden="false" customHeight="false" outlineLevel="0" collapsed="false">
      <c r="A14" s="192"/>
      <c r="B14" s="133" t="s">
        <v>159</v>
      </c>
      <c r="C14" s="138" t="n">
        <v>20</v>
      </c>
      <c r="D14" s="139"/>
      <c r="E14" s="189" t="n">
        <v>0.42</v>
      </c>
      <c r="F14" s="189" t="n">
        <v>0.07</v>
      </c>
      <c r="G14" s="189" t="n">
        <v>2.04</v>
      </c>
      <c r="H14" s="189" t="n">
        <v>10.45</v>
      </c>
      <c r="I14" s="192"/>
      <c r="J14" s="192"/>
      <c r="K14" s="133" t="s">
        <v>51</v>
      </c>
      <c r="L14" s="195" t="n">
        <v>130</v>
      </c>
      <c r="M14" s="189"/>
      <c r="N14" s="189" t="n">
        <v>4.61</v>
      </c>
      <c r="O14" s="189" t="n">
        <v>4.26</v>
      </c>
      <c r="P14" s="189" t="n">
        <v>28.43</v>
      </c>
      <c r="Q14" s="189" t="n">
        <v>170.56</v>
      </c>
      <c r="R14" s="195" t="n">
        <v>332</v>
      </c>
    </row>
    <row r="15" customFormat="false" ht="18.75" hidden="false" customHeight="false" outlineLevel="0" collapsed="false">
      <c r="A15" s="192"/>
      <c r="B15" s="133" t="s">
        <v>132</v>
      </c>
      <c r="C15" s="193" t="n">
        <v>200</v>
      </c>
      <c r="D15" s="194"/>
      <c r="E15" s="194" t="n">
        <v>1.14</v>
      </c>
      <c r="F15" s="194" t="n">
        <v>0.66</v>
      </c>
      <c r="G15" s="194" t="n">
        <v>6.82</v>
      </c>
      <c r="H15" s="189" t="n">
        <v>37.8</v>
      </c>
      <c r="I15" s="192" t="n">
        <v>692</v>
      </c>
      <c r="J15" s="192"/>
      <c r="K15" s="133" t="s">
        <v>132</v>
      </c>
      <c r="L15" s="193" t="n">
        <v>200</v>
      </c>
      <c r="M15" s="194"/>
      <c r="N15" s="194" t="n">
        <v>1.14</v>
      </c>
      <c r="O15" s="194" t="n">
        <v>0.66</v>
      </c>
      <c r="P15" s="194" t="n">
        <v>6.82</v>
      </c>
      <c r="Q15" s="189" t="n">
        <v>37.8</v>
      </c>
      <c r="R15" s="192" t="n">
        <v>692</v>
      </c>
    </row>
    <row r="16" customFormat="false" ht="18.75" hidden="false" customHeight="false" outlineLevel="0" collapsed="false">
      <c r="A16" s="192"/>
      <c r="B16" s="133" t="s">
        <v>125</v>
      </c>
      <c r="C16" s="193" t="n">
        <v>40</v>
      </c>
      <c r="D16" s="139"/>
      <c r="E16" s="194" t="n">
        <v>3.04</v>
      </c>
      <c r="F16" s="194" t="n">
        <v>0.32</v>
      </c>
      <c r="G16" s="194" t="n">
        <v>19.68</v>
      </c>
      <c r="H16" s="194" t="n">
        <v>104.5</v>
      </c>
      <c r="I16" s="192"/>
      <c r="J16" s="192"/>
      <c r="K16" s="133" t="s">
        <v>125</v>
      </c>
      <c r="L16" s="193" t="n">
        <v>30</v>
      </c>
      <c r="M16" s="139"/>
      <c r="N16" s="194" t="n">
        <v>2.28</v>
      </c>
      <c r="O16" s="194" t="n">
        <v>0.24</v>
      </c>
      <c r="P16" s="194" t="n">
        <v>14.76</v>
      </c>
      <c r="Q16" s="194" t="n">
        <v>78.38</v>
      </c>
      <c r="R16" s="192"/>
    </row>
    <row r="17" customFormat="false" ht="37.5" hidden="false" customHeight="false" outlineLevel="0" collapsed="false">
      <c r="A17" s="192"/>
      <c r="B17" s="133" t="s">
        <v>126</v>
      </c>
      <c r="C17" s="193" t="n">
        <v>15</v>
      </c>
      <c r="D17" s="194"/>
      <c r="E17" s="194" t="n">
        <v>3.48</v>
      </c>
      <c r="F17" s="194" t="n">
        <v>4.43</v>
      </c>
      <c r="G17" s="194" t="n">
        <v>0</v>
      </c>
      <c r="H17" s="189" t="n">
        <v>53.75</v>
      </c>
      <c r="I17" s="192" t="n">
        <v>97</v>
      </c>
      <c r="J17" s="192"/>
      <c r="K17" s="258" t="s">
        <v>160</v>
      </c>
      <c r="L17" s="134" t="n">
        <v>100</v>
      </c>
      <c r="M17" s="127"/>
      <c r="N17" s="127" t="n">
        <v>2.6</v>
      </c>
      <c r="O17" s="127" t="n">
        <v>4.7</v>
      </c>
      <c r="P17" s="127" t="n">
        <v>11.3</v>
      </c>
      <c r="Q17" s="127" t="n">
        <v>103</v>
      </c>
      <c r="R17" s="193" t="n">
        <v>698</v>
      </c>
    </row>
    <row r="18" customFormat="false" ht="37.5" hidden="false" customHeight="false" outlineLevel="0" collapsed="false">
      <c r="A18" s="122" t="s">
        <v>26</v>
      </c>
      <c r="B18" s="142"/>
      <c r="C18" s="145" t="n">
        <f aca="false">SUM(C13:C17)</f>
        <v>525</v>
      </c>
      <c r="D18" s="161" t="n">
        <v>49.15</v>
      </c>
      <c r="E18" s="161" t="n">
        <f aca="false">SUM(E13:E17)</f>
        <v>19.18</v>
      </c>
      <c r="F18" s="161" t="n">
        <f aca="false">SUM(F13:F17)</f>
        <v>19.51</v>
      </c>
      <c r="G18" s="161" t="n">
        <f aca="false">SUM(G13:G17)</f>
        <v>78.61</v>
      </c>
      <c r="H18" s="161" t="n">
        <f aca="false">SUM(H13:H17)</f>
        <v>657.63</v>
      </c>
      <c r="I18" s="191"/>
      <c r="J18" s="122" t="s">
        <v>26</v>
      </c>
      <c r="K18" s="142"/>
      <c r="L18" s="145" t="n">
        <v>585</v>
      </c>
      <c r="M18" s="161" t="n">
        <v>49.15</v>
      </c>
      <c r="N18" s="161" t="n">
        <f aca="false">SUM(N13:N17)</f>
        <v>21.19</v>
      </c>
      <c r="O18" s="161" t="n">
        <f aca="false">SUM(O13:O17)</f>
        <v>21.55</v>
      </c>
      <c r="P18" s="161" t="n">
        <f aca="false">SUM(P13:P17)</f>
        <v>84.79</v>
      </c>
      <c r="Q18" s="161" t="n">
        <f aca="false">SUM(Q13:Q17)</f>
        <v>567.21</v>
      </c>
      <c r="R18" s="202"/>
    </row>
    <row r="19" customFormat="false" ht="37.5" hidden="false" customHeight="false" outlineLevel="0" collapsed="false">
      <c r="A19" s="185" t="s">
        <v>39</v>
      </c>
      <c r="B19" s="186"/>
      <c r="C19" s="187"/>
      <c r="D19" s="188"/>
      <c r="E19" s="189"/>
      <c r="F19" s="189"/>
      <c r="G19" s="189"/>
      <c r="H19" s="188"/>
      <c r="I19" s="203"/>
      <c r="J19" s="185" t="s">
        <v>40</v>
      </c>
      <c r="K19" s="186"/>
      <c r="L19" s="187"/>
      <c r="M19" s="188"/>
      <c r="N19" s="189"/>
      <c r="O19" s="189"/>
      <c r="P19" s="189"/>
      <c r="Q19" s="188"/>
      <c r="R19" s="203"/>
    </row>
    <row r="20" customFormat="false" ht="18.75" hidden="false" customHeight="false" outlineLevel="0" collapsed="false">
      <c r="A20" s="191" t="s">
        <v>14</v>
      </c>
      <c r="B20" s="133" t="s">
        <v>161</v>
      </c>
      <c r="C20" s="193" t="s">
        <v>162</v>
      </c>
      <c r="D20" s="194"/>
      <c r="E20" s="201" t="n">
        <v>8.76</v>
      </c>
      <c r="F20" s="194" t="n">
        <v>13.68</v>
      </c>
      <c r="G20" s="194" t="n">
        <v>17.59</v>
      </c>
      <c r="H20" s="194" t="n">
        <v>186</v>
      </c>
      <c r="I20" s="192" t="n">
        <v>437</v>
      </c>
      <c r="J20" s="191" t="s">
        <v>14</v>
      </c>
      <c r="K20" s="133" t="s">
        <v>41</v>
      </c>
      <c r="L20" s="138" t="n">
        <v>90</v>
      </c>
      <c r="M20" s="139"/>
      <c r="N20" s="139" t="n">
        <v>6.16</v>
      </c>
      <c r="O20" s="139" t="n">
        <v>6.98</v>
      </c>
      <c r="P20" s="139" t="n">
        <v>12.01</v>
      </c>
      <c r="Q20" s="139" t="n">
        <v>152.52</v>
      </c>
      <c r="R20" s="192" t="n">
        <v>500</v>
      </c>
    </row>
    <row r="21" customFormat="false" ht="18.75" hidden="false" customHeight="false" outlineLevel="0" collapsed="false">
      <c r="A21" s="191"/>
      <c r="B21" s="133" t="s">
        <v>89</v>
      </c>
      <c r="C21" s="193" t="n">
        <v>130</v>
      </c>
      <c r="D21" s="194"/>
      <c r="E21" s="194" t="n">
        <v>7.36</v>
      </c>
      <c r="F21" s="194" t="n">
        <v>5.69</v>
      </c>
      <c r="G21" s="194" t="n">
        <v>33.23</v>
      </c>
      <c r="H21" s="194" t="n">
        <v>213.2</v>
      </c>
      <c r="I21" s="192" t="n">
        <v>508</v>
      </c>
      <c r="J21" s="192"/>
      <c r="K21" s="133" t="s">
        <v>131</v>
      </c>
      <c r="L21" s="138" t="n">
        <v>150</v>
      </c>
      <c r="M21" s="139"/>
      <c r="N21" s="139" t="n">
        <v>3.46</v>
      </c>
      <c r="O21" s="139" t="n">
        <v>4.8</v>
      </c>
      <c r="P21" s="139" t="n">
        <v>34.96</v>
      </c>
      <c r="Q21" s="139" t="n">
        <v>196.9</v>
      </c>
      <c r="R21" s="192" t="n">
        <v>512</v>
      </c>
    </row>
    <row r="22" customFormat="false" ht="18.75" hidden="false" customHeight="false" outlineLevel="0" collapsed="false">
      <c r="A22" s="192"/>
      <c r="B22" s="133" t="s">
        <v>46</v>
      </c>
      <c r="C22" s="195" t="n">
        <v>20</v>
      </c>
      <c r="D22" s="189"/>
      <c r="E22" s="189" t="n">
        <v>0.25</v>
      </c>
      <c r="F22" s="189" t="n">
        <v>0.05</v>
      </c>
      <c r="G22" s="189" t="n">
        <v>0.87</v>
      </c>
      <c r="H22" s="189" t="n">
        <v>4.88</v>
      </c>
      <c r="I22" s="204" t="n">
        <v>45</v>
      </c>
      <c r="J22" s="192"/>
      <c r="K22" s="133" t="s">
        <v>133</v>
      </c>
      <c r="L22" s="138" t="n">
        <v>20</v>
      </c>
      <c r="M22" s="139"/>
      <c r="N22" s="139" t="n">
        <v>1.1</v>
      </c>
      <c r="O22" s="139" t="n">
        <v>0.74</v>
      </c>
      <c r="P22" s="139" t="n">
        <v>2.91</v>
      </c>
      <c r="Q22" s="139" t="n">
        <v>22.2</v>
      </c>
      <c r="R22" s="195" t="n">
        <v>588</v>
      </c>
    </row>
    <row r="23" customFormat="false" ht="18.75" hidden="false" customHeight="false" outlineLevel="0" collapsed="false">
      <c r="A23" s="204"/>
      <c r="B23" s="133" t="s">
        <v>20</v>
      </c>
      <c r="C23" s="138" t="s">
        <v>21</v>
      </c>
      <c r="D23" s="139"/>
      <c r="E23" s="139" t="n">
        <v>0.19</v>
      </c>
      <c r="F23" s="139" t="n">
        <v>0.04</v>
      </c>
      <c r="G23" s="139" t="n">
        <v>6.42</v>
      </c>
      <c r="H23" s="139" t="n">
        <v>43.9</v>
      </c>
      <c r="I23" s="192" t="n">
        <v>685</v>
      </c>
      <c r="J23" s="192"/>
      <c r="K23" s="23" t="s">
        <v>134</v>
      </c>
      <c r="L23" s="199" t="n">
        <v>40</v>
      </c>
      <c r="M23" s="189"/>
      <c r="N23" s="189" t="n">
        <v>0.53</v>
      </c>
      <c r="O23" s="189" t="n">
        <v>1.8</v>
      </c>
      <c r="P23" s="189" t="n">
        <v>3.04</v>
      </c>
      <c r="Q23" s="189" t="n">
        <v>30.4</v>
      </c>
      <c r="R23" s="204" t="n">
        <v>45</v>
      </c>
    </row>
    <row r="24" customFormat="false" ht="37.5" hidden="false" customHeight="false" outlineLevel="0" collapsed="false">
      <c r="A24" s="192"/>
      <c r="B24" s="133" t="s">
        <v>125</v>
      </c>
      <c r="C24" s="193" t="n">
        <v>40</v>
      </c>
      <c r="D24" s="139"/>
      <c r="E24" s="194" t="n">
        <v>3.04</v>
      </c>
      <c r="F24" s="194" t="n">
        <v>0.32</v>
      </c>
      <c r="G24" s="194" t="n">
        <v>19.68</v>
      </c>
      <c r="H24" s="194" t="n">
        <v>104.5</v>
      </c>
      <c r="I24" s="192"/>
      <c r="J24" s="122"/>
      <c r="K24" s="133" t="s">
        <v>24</v>
      </c>
      <c r="L24" s="193" t="n">
        <v>200</v>
      </c>
      <c r="M24" s="139"/>
      <c r="N24" s="194" t="n">
        <v>3.87</v>
      </c>
      <c r="O24" s="194" t="n">
        <v>3.48</v>
      </c>
      <c r="P24" s="194" t="n">
        <v>11.1</v>
      </c>
      <c r="Q24" s="194" t="n">
        <v>91.2</v>
      </c>
      <c r="R24" s="192" t="n">
        <v>690</v>
      </c>
    </row>
    <row r="25" customFormat="false" ht="18.75" hidden="false" customHeight="false" outlineLevel="0" collapsed="false">
      <c r="A25" s="192"/>
      <c r="B25" s="133"/>
      <c r="C25" s="138"/>
      <c r="D25" s="139"/>
      <c r="E25" s="139"/>
      <c r="F25" s="139"/>
      <c r="G25" s="139"/>
      <c r="H25" s="139"/>
      <c r="I25" s="192"/>
      <c r="J25" s="185"/>
      <c r="K25" s="133" t="s">
        <v>125</v>
      </c>
      <c r="L25" s="193" t="n">
        <v>40</v>
      </c>
      <c r="M25" s="139"/>
      <c r="N25" s="194" t="n">
        <v>3.04</v>
      </c>
      <c r="O25" s="194" t="n">
        <v>0.32</v>
      </c>
      <c r="P25" s="194" t="n">
        <v>19.68</v>
      </c>
      <c r="Q25" s="194" t="n">
        <v>104.5</v>
      </c>
      <c r="R25" s="192"/>
    </row>
    <row r="26" customFormat="false" ht="18.75" hidden="false" customHeight="false" outlineLevel="0" collapsed="false">
      <c r="A26" s="192"/>
      <c r="B26" s="142"/>
      <c r="C26" s="145"/>
      <c r="D26" s="161"/>
      <c r="E26" s="161"/>
      <c r="F26" s="161"/>
      <c r="G26" s="161"/>
      <c r="H26" s="161"/>
      <c r="I26" s="191"/>
      <c r="J26" s="191"/>
      <c r="K26" s="133" t="s">
        <v>126</v>
      </c>
      <c r="L26" s="193" t="n">
        <v>10</v>
      </c>
      <c r="M26" s="194"/>
      <c r="N26" s="194" t="n">
        <v>2.32</v>
      </c>
      <c r="O26" s="194" t="n">
        <v>2.95</v>
      </c>
      <c r="P26" s="194" t="n">
        <v>0</v>
      </c>
      <c r="Q26" s="189" t="n">
        <v>35.83</v>
      </c>
      <c r="R26" s="192" t="n">
        <v>97</v>
      </c>
    </row>
    <row r="27" customFormat="false" ht="37.5" hidden="false" customHeight="false" outlineLevel="0" collapsed="false">
      <c r="A27" s="122" t="s">
        <v>26</v>
      </c>
      <c r="B27" s="142"/>
      <c r="C27" s="145" t="n">
        <v>512</v>
      </c>
      <c r="D27" s="161" t="n">
        <v>49.15</v>
      </c>
      <c r="E27" s="161" t="n">
        <f aca="false">SUM(E20:E26)</f>
        <v>19.6</v>
      </c>
      <c r="F27" s="161" t="n">
        <f aca="false">SUM(F20:F26)</f>
        <v>19.78</v>
      </c>
      <c r="G27" s="161" t="n">
        <f aca="false">SUM(G20:G26)</f>
        <v>77.79</v>
      </c>
      <c r="H27" s="161" t="n">
        <f aca="false">SUM(H20:H26)</f>
        <v>552.48</v>
      </c>
      <c r="I27" s="191"/>
      <c r="J27" s="122" t="s">
        <v>26</v>
      </c>
      <c r="K27" s="142"/>
      <c r="L27" s="145" t="n">
        <f aca="false">SUM(L20:L26)</f>
        <v>550</v>
      </c>
      <c r="M27" s="161" t="n">
        <v>49.15</v>
      </c>
      <c r="N27" s="161" t="n">
        <f aca="false">SUM(N20:N26)</f>
        <v>20.48</v>
      </c>
      <c r="O27" s="161" t="n">
        <f aca="false">SUM(O20:O26)</f>
        <v>21.07</v>
      </c>
      <c r="P27" s="161" t="n">
        <f aca="false">SUM(P20:P26)</f>
        <v>83.7</v>
      </c>
      <c r="Q27" s="161" t="n">
        <f aca="false">SUM(Q20:Q26)</f>
        <v>633.55</v>
      </c>
      <c r="R27" s="206"/>
    </row>
    <row r="28" customFormat="false" ht="37.5" hidden="false" customHeight="false" outlineLevel="0" collapsed="false">
      <c r="A28" s="185" t="s">
        <v>47</v>
      </c>
      <c r="B28" s="186"/>
      <c r="C28" s="187"/>
      <c r="D28" s="188"/>
      <c r="E28" s="189"/>
      <c r="F28" s="189"/>
      <c r="G28" s="189"/>
      <c r="H28" s="188"/>
      <c r="I28" s="203"/>
      <c r="J28" s="185" t="s">
        <v>48</v>
      </c>
      <c r="K28" s="186"/>
      <c r="L28" s="187"/>
      <c r="M28" s="188"/>
      <c r="N28" s="189"/>
      <c r="O28" s="189"/>
      <c r="P28" s="189"/>
      <c r="Q28" s="188"/>
      <c r="R28" s="203"/>
    </row>
    <row r="29" customFormat="false" ht="37.5" hidden="false" customHeight="false" outlineLevel="0" collapsed="false">
      <c r="A29" s="191" t="s">
        <v>14</v>
      </c>
      <c r="B29" s="133" t="s">
        <v>50</v>
      </c>
      <c r="C29" s="195" t="n">
        <v>250</v>
      </c>
      <c r="D29" s="189"/>
      <c r="E29" s="189" t="n">
        <v>16.25</v>
      </c>
      <c r="F29" s="189" t="n">
        <v>6.15</v>
      </c>
      <c r="G29" s="189" t="n">
        <v>27</v>
      </c>
      <c r="H29" s="189" t="n">
        <v>211.13</v>
      </c>
      <c r="I29" s="192" t="n">
        <v>302</v>
      </c>
      <c r="J29" s="191" t="s">
        <v>14</v>
      </c>
      <c r="K29" s="133" t="s">
        <v>163</v>
      </c>
      <c r="L29" s="195" t="n">
        <v>250</v>
      </c>
      <c r="M29" s="189"/>
      <c r="N29" s="189" t="n">
        <v>16.6</v>
      </c>
      <c r="O29" s="189" t="n">
        <v>6.77</v>
      </c>
      <c r="P29" s="189" t="n">
        <v>28</v>
      </c>
      <c r="Q29" s="189" t="n">
        <v>213.63</v>
      </c>
      <c r="R29" s="195" t="n">
        <v>302</v>
      </c>
    </row>
    <row r="30" customFormat="false" ht="18.75" hidden="false" customHeight="false" outlineLevel="0" collapsed="false">
      <c r="A30" s="122"/>
      <c r="B30" s="133" t="s">
        <v>164</v>
      </c>
      <c r="C30" s="195" t="n">
        <v>100</v>
      </c>
      <c r="D30" s="189"/>
      <c r="E30" s="189" t="n">
        <v>4</v>
      </c>
      <c r="F30" s="189" t="n">
        <v>14</v>
      </c>
      <c r="G30" s="189" t="n">
        <v>36</v>
      </c>
      <c r="H30" s="189" t="n">
        <v>282</v>
      </c>
      <c r="I30" s="192"/>
      <c r="J30" s="192"/>
      <c r="K30" s="133" t="s">
        <v>165</v>
      </c>
      <c r="L30" s="195" t="n">
        <v>100</v>
      </c>
      <c r="M30" s="189"/>
      <c r="N30" s="189" t="n">
        <v>4</v>
      </c>
      <c r="O30" s="189" t="n">
        <v>14</v>
      </c>
      <c r="P30" s="189" t="n">
        <v>36</v>
      </c>
      <c r="Q30" s="189" t="n">
        <v>282</v>
      </c>
      <c r="R30" s="195"/>
    </row>
    <row r="31" customFormat="false" ht="18.75" hidden="false" customHeight="false" outlineLevel="0" collapsed="false">
      <c r="A31" s="205"/>
      <c r="B31" s="133" t="s">
        <v>124</v>
      </c>
      <c r="C31" s="138" t="s">
        <v>37</v>
      </c>
      <c r="D31" s="139"/>
      <c r="E31" s="139" t="n">
        <v>0.3</v>
      </c>
      <c r="F31" s="139" t="n">
        <v>0.05</v>
      </c>
      <c r="G31" s="139" t="n">
        <v>15.2</v>
      </c>
      <c r="H31" s="139" t="n">
        <v>60</v>
      </c>
      <c r="I31" s="192" t="n">
        <v>686</v>
      </c>
      <c r="J31" s="192"/>
      <c r="K31" s="133" t="s">
        <v>124</v>
      </c>
      <c r="L31" s="138" t="s">
        <v>37</v>
      </c>
      <c r="M31" s="139"/>
      <c r="N31" s="139" t="n">
        <v>0.3</v>
      </c>
      <c r="O31" s="139" t="n">
        <v>0.05</v>
      </c>
      <c r="P31" s="139" t="n">
        <v>15.2</v>
      </c>
      <c r="Q31" s="139" t="n">
        <v>60</v>
      </c>
      <c r="R31" s="192" t="n">
        <v>686</v>
      </c>
    </row>
    <row r="32" customFormat="false" ht="18.75" hidden="false" customHeight="false" outlineLevel="0" collapsed="false">
      <c r="A32" s="192"/>
      <c r="B32" s="198" t="s">
        <v>128</v>
      </c>
      <c r="C32" s="199" t="s">
        <v>129</v>
      </c>
      <c r="D32" s="200"/>
      <c r="E32" s="201" t="n">
        <v>0.6</v>
      </c>
      <c r="F32" s="201" t="n">
        <v>0.6</v>
      </c>
      <c r="G32" s="201" t="n">
        <v>6.7</v>
      </c>
      <c r="H32" s="200" t="n">
        <v>66.6</v>
      </c>
      <c r="I32" s="192"/>
      <c r="J32" s="122"/>
      <c r="K32" s="198" t="s">
        <v>128</v>
      </c>
      <c r="L32" s="199" t="s">
        <v>129</v>
      </c>
      <c r="M32" s="200"/>
      <c r="N32" s="201" t="n">
        <v>0.6</v>
      </c>
      <c r="O32" s="201" t="n">
        <v>0.6</v>
      </c>
      <c r="P32" s="201" t="n">
        <v>6.7</v>
      </c>
      <c r="Q32" s="200" t="n">
        <v>66.6</v>
      </c>
      <c r="R32" s="204"/>
    </row>
    <row r="33" customFormat="false" ht="37.5" hidden="false" customHeight="false" outlineLevel="0" collapsed="false">
      <c r="A33" s="122" t="s">
        <v>26</v>
      </c>
      <c r="B33" s="142"/>
      <c r="C33" s="206" t="n">
        <v>689</v>
      </c>
      <c r="D33" s="207" t="n">
        <v>49.15</v>
      </c>
      <c r="E33" s="207" t="n">
        <f aca="false">SUM(E29:E32)</f>
        <v>21.15</v>
      </c>
      <c r="F33" s="207" t="n">
        <f aca="false">SUM(F29:F32)</f>
        <v>20.8</v>
      </c>
      <c r="G33" s="207" t="n">
        <f aca="false">SUM(G29:G32)</f>
        <v>84.9</v>
      </c>
      <c r="H33" s="207" t="n">
        <f aca="false">SUM(H29:H32)</f>
        <v>619.73</v>
      </c>
      <c r="I33" s="191"/>
      <c r="J33" s="122" t="s">
        <v>26</v>
      </c>
      <c r="K33" s="142"/>
      <c r="L33" s="145" t="n">
        <v>689</v>
      </c>
      <c r="M33" s="161" t="n">
        <v>49.15</v>
      </c>
      <c r="N33" s="161" t="n">
        <f aca="false">SUM(N29:N32)</f>
        <v>21.5</v>
      </c>
      <c r="O33" s="161" t="n">
        <f aca="false">SUM(O29:O32)</f>
        <v>21.42</v>
      </c>
      <c r="P33" s="161" t="n">
        <f aca="false">SUM(P29:P32)</f>
        <v>85.9</v>
      </c>
      <c r="Q33" s="161" t="n">
        <f aca="false">SUM(Q29:Q32)</f>
        <v>622.23</v>
      </c>
      <c r="R33" s="206"/>
    </row>
    <row r="34" customFormat="false" ht="37.5" hidden="false" customHeight="false" outlineLevel="0" collapsed="false">
      <c r="A34" s="185" t="s">
        <v>54</v>
      </c>
      <c r="B34" s="186"/>
      <c r="C34" s="187"/>
      <c r="D34" s="188"/>
      <c r="E34" s="189"/>
      <c r="F34" s="189"/>
      <c r="G34" s="189"/>
      <c r="H34" s="188"/>
      <c r="I34" s="203"/>
      <c r="J34" s="185" t="s">
        <v>55</v>
      </c>
      <c r="K34" s="186"/>
      <c r="L34" s="187"/>
      <c r="M34" s="188"/>
      <c r="N34" s="189"/>
      <c r="O34" s="189"/>
      <c r="P34" s="189"/>
      <c r="Q34" s="188"/>
      <c r="R34" s="203"/>
    </row>
    <row r="35" customFormat="false" ht="37.5" hidden="false" customHeight="false" outlineLevel="0" collapsed="false">
      <c r="A35" s="191" t="s">
        <v>14</v>
      </c>
      <c r="B35" s="133" t="s">
        <v>42</v>
      </c>
      <c r="C35" s="195" t="n">
        <v>90</v>
      </c>
      <c r="D35" s="189"/>
      <c r="E35" s="189" t="n">
        <v>9.63</v>
      </c>
      <c r="F35" s="189" t="n">
        <v>11.63</v>
      </c>
      <c r="G35" s="189" t="n">
        <v>21.95</v>
      </c>
      <c r="H35" s="189" t="n">
        <v>232.78</v>
      </c>
      <c r="I35" s="192" t="n">
        <v>498</v>
      </c>
      <c r="J35" s="191" t="s">
        <v>14</v>
      </c>
      <c r="K35" s="133" t="s">
        <v>141</v>
      </c>
      <c r="L35" s="195" t="s">
        <v>142</v>
      </c>
      <c r="M35" s="189"/>
      <c r="N35" s="189" t="n">
        <v>13.47</v>
      </c>
      <c r="O35" s="189" t="n">
        <v>12.4</v>
      </c>
      <c r="P35" s="189" t="n">
        <v>7.04</v>
      </c>
      <c r="Q35" s="189" t="n">
        <v>164.8</v>
      </c>
      <c r="R35" s="195" t="n">
        <v>374</v>
      </c>
    </row>
    <row r="36" customFormat="false" ht="18.75" hidden="false" customHeight="false" outlineLevel="0" collapsed="false">
      <c r="A36" s="192"/>
      <c r="B36" s="133" t="s">
        <v>35</v>
      </c>
      <c r="C36" s="193" t="n">
        <v>150</v>
      </c>
      <c r="D36" s="194"/>
      <c r="E36" s="194" t="n">
        <v>3.3</v>
      </c>
      <c r="F36" s="194" t="n">
        <v>5.44</v>
      </c>
      <c r="G36" s="194" t="n">
        <v>22.21</v>
      </c>
      <c r="H36" s="194" t="n">
        <v>151.4</v>
      </c>
      <c r="I36" s="192" t="n">
        <v>520</v>
      </c>
      <c r="J36" s="195"/>
      <c r="K36" s="133" t="s">
        <v>35</v>
      </c>
      <c r="L36" s="193" t="n">
        <v>130</v>
      </c>
      <c r="M36" s="194"/>
      <c r="N36" s="194" t="n">
        <v>2.66</v>
      </c>
      <c r="O36" s="194" t="n">
        <v>4.6</v>
      </c>
      <c r="P36" s="194" t="n">
        <v>17.18</v>
      </c>
      <c r="Q36" s="194" t="n">
        <v>120.81</v>
      </c>
      <c r="R36" s="192" t="n">
        <v>520</v>
      </c>
    </row>
    <row r="37" customFormat="false" ht="37.5" hidden="false" customHeight="false" outlineLevel="0" collapsed="false">
      <c r="A37" s="195"/>
      <c r="B37" s="133" t="s">
        <v>105</v>
      </c>
      <c r="C37" s="138" t="n">
        <v>20</v>
      </c>
      <c r="D37" s="139"/>
      <c r="E37" s="139" t="n">
        <v>0.59</v>
      </c>
      <c r="F37" s="139" t="n">
        <v>0.03</v>
      </c>
      <c r="G37" s="139" t="n">
        <v>1.19</v>
      </c>
      <c r="H37" s="139" t="n">
        <v>7.4</v>
      </c>
      <c r="I37" s="195"/>
      <c r="J37" s="192"/>
      <c r="K37" s="133" t="s">
        <v>46</v>
      </c>
      <c r="L37" s="195" t="n">
        <v>25</v>
      </c>
      <c r="M37" s="189"/>
      <c r="N37" s="189" t="n">
        <v>0.3</v>
      </c>
      <c r="O37" s="189" t="n">
        <v>1</v>
      </c>
      <c r="P37" s="189" t="n">
        <v>5.3</v>
      </c>
      <c r="Q37" s="189" t="n">
        <v>28.3</v>
      </c>
      <c r="R37" s="204" t="n">
        <v>45</v>
      </c>
    </row>
    <row r="38" customFormat="false" ht="18.75" hidden="false" customHeight="false" outlineLevel="0" collapsed="false">
      <c r="A38" s="192"/>
      <c r="B38" s="133" t="s">
        <v>132</v>
      </c>
      <c r="C38" s="193" t="n">
        <v>200</v>
      </c>
      <c r="D38" s="194"/>
      <c r="E38" s="194" t="n">
        <v>1.14</v>
      </c>
      <c r="F38" s="194" t="n">
        <v>0.66</v>
      </c>
      <c r="G38" s="194" t="n">
        <v>6.82</v>
      </c>
      <c r="H38" s="189" t="n">
        <v>37.8</v>
      </c>
      <c r="I38" s="192" t="n">
        <v>692</v>
      </c>
      <c r="J38" s="192"/>
      <c r="K38" s="133" t="s">
        <v>20</v>
      </c>
      <c r="L38" s="138" t="s">
        <v>21</v>
      </c>
      <c r="M38" s="139"/>
      <c r="N38" s="139" t="n">
        <v>0.19</v>
      </c>
      <c r="O38" s="139" t="n">
        <v>0.04</v>
      </c>
      <c r="P38" s="139" t="n">
        <v>6.42</v>
      </c>
      <c r="Q38" s="139" t="n">
        <v>43.9</v>
      </c>
      <c r="R38" s="192" t="n">
        <v>685</v>
      </c>
    </row>
    <row r="39" customFormat="false" ht="18.75" hidden="false" customHeight="false" outlineLevel="0" collapsed="false">
      <c r="A39" s="192"/>
      <c r="B39" s="133" t="s">
        <v>125</v>
      </c>
      <c r="C39" s="193" t="n">
        <v>40</v>
      </c>
      <c r="D39" s="139"/>
      <c r="E39" s="194" t="n">
        <v>3.04</v>
      </c>
      <c r="F39" s="194" t="n">
        <v>0.32</v>
      </c>
      <c r="G39" s="194" t="n">
        <v>19.68</v>
      </c>
      <c r="H39" s="194" t="n">
        <v>104.5</v>
      </c>
      <c r="I39" s="192"/>
      <c r="J39" s="122"/>
      <c r="K39" s="133" t="s">
        <v>125</v>
      </c>
      <c r="L39" s="193" t="n">
        <v>40</v>
      </c>
      <c r="M39" s="139"/>
      <c r="N39" s="194" t="n">
        <v>3.04</v>
      </c>
      <c r="O39" s="194" t="n">
        <v>0.32</v>
      </c>
      <c r="P39" s="194" t="n">
        <v>19.68</v>
      </c>
      <c r="Q39" s="194" t="n">
        <v>104.5</v>
      </c>
      <c r="R39" s="192"/>
    </row>
    <row r="40" customFormat="false" ht="18.75" hidden="false" customHeight="false" outlineLevel="0" collapsed="false">
      <c r="A40" s="192"/>
      <c r="B40" s="133"/>
      <c r="C40" s="193"/>
      <c r="D40" s="194"/>
      <c r="E40" s="194"/>
      <c r="F40" s="194"/>
      <c r="G40" s="194"/>
      <c r="H40" s="189"/>
      <c r="I40" s="192"/>
      <c r="J40" s="122"/>
      <c r="K40" s="257" t="s">
        <v>156</v>
      </c>
      <c r="L40" s="195" t="s">
        <v>129</v>
      </c>
      <c r="M40" s="189"/>
      <c r="N40" s="189" t="n">
        <v>1.8</v>
      </c>
      <c r="O40" s="189" t="n">
        <v>2.86</v>
      </c>
      <c r="P40" s="189" t="n">
        <v>31.44</v>
      </c>
      <c r="Q40" s="189" t="n">
        <v>139.4</v>
      </c>
      <c r="R40" s="192"/>
    </row>
    <row r="41" customFormat="false" ht="37.5" hidden="false" customHeight="false" outlineLevel="0" collapsed="false">
      <c r="A41" s="122" t="s">
        <v>26</v>
      </c>
      <c r="B41" s="142"/>
      <c r="C41" s="145" t="n">
        <f aca="false">SUM(C35:C40)</f>
        <v>500</v>
      </c>
      <c r="D41" s="161" t="n">
        <v>49.15</v>
      </c>
      <c r="E41" s="161" t="n">
        <f aca="false">SUM(E35:E40)</f>
        <v>17.7</v>
      </c>
      <c r="F41" s="161" t="n">
        <f aca="false">SUM(F35:F40)</f>
        <v>18.08</v>
      </c>
      <c r="G41" s="161" t="n">
        <f aca="false">SUM(G35:G40)</f>
        <v>71.85</v>
      </c>
      <c r="H41" s="161" t="n">
        <f aca="false">SUM(H35:H40)</f>
        <v>533.88</v>
      </c>
      <c r="I41" s="191"/>
      <c r="J41" s="122" t="s">
        <v>26</v>
      </c>
      <c r="K41" s="142"/>
      <c r="L41" s="145" t="n">
        <v>572</v>
      </c>
      <c r="M41" s="161" t="n">
        <v>49.15</v>
      </c>
      <c r="N41" s="161" t="n">
        <f aca="false">SUM(N35:N40)</f>
        <v>21.46</v>
      </c>
      <c r="O41" s="161" t="n">
        <f aca="false">SUM(O35:O40)</f>
        <v>21.22</v>
      </c>
      <c r="P41" s="161" t="n">
        <f aca="false">SUM(P35:P40)</f>
        <v>87.06</v>
      </c>
      <c r="Q41" s="161" t="n">
        <f aca="false">SUM(Q35:Q40)</f>
        <v>601.71</v>
      </c>
      <c r="R41" s="206"/>
    </row>
    <row r="42" customFormat="false" ht="18.75" hidden="false" customHeight="false" outlineLevel="0" collapsed="false">
      <c r="A42" s="192"/>
      <c r="B42" s="192"/>
      <c r="C42" s="133"/>
      <c r="D42" s="138"/>
      <c r="E42" s="139"/>
      <c r="F42" s="139"/>
      <c r="G42" s="139"/>
      <c r="H42" s="139"/>
      <c r="I42" s="192"/>
      <c r="J42" s="192"/>
      <c r="K42" s="210"/>
      <c r="L42" s="210"/>
      <c r="M42" s="211"/>
      <c r="N42" s="211"/>
      <c r="O42" s="211"/>
      <c r="P42" s="211"/>
      <c r="Q42" s="211"/>
      <c r="R42" s="192"/>
    </row>
    <row r="43" customFormat="false" ht="18.75" hidden="false" customHeight="false" outlineLevel="0" collapsed="false">
      <c r="A43" s="205"/>
      <c r="B43" s="176"/>
      <c r="C43" s="212"/>
      <c r="D43" s="212"/>
      <c r="E43" s="212"/>
      <c r="F43" s="212"/>
      <c r="G43" s="212"/>
      <c r="H43" s="212"/>
      <c r="I43" s="212"/>
      <c r="J43" s="205"/>
      <c r="K43" s="176"/>
      <c r="L43" s="176"/>
      <c r="M43" s="212"/>
      <c r="N43" s="212"/>
      <c r="O43" s="212"/>
      <c r="P43" s="212"/>
      <c r="Q43" s="212"/>
      <c r="R43" s="212"/>
    </row>
    <row r="44" customFormat="false" ht="18.75" hidden="false" customHeight="false" outlineLevel="0" collapsed="false">
      <c r="A44" s="205"/>
      <c r="B44" s="176"/>
      <c r="C44" s="212"/>
      <c r="D44" s="212"/>
      <c r="E44" s="212"/>
      <c r="F44" s="212"/>
      <c r="G44" s="212"/>
      <c r="H44" s="212"/>
      <c r="I44" s="212"/>
      <c r="J44" s="205"/>
      <c r="K44" s="176" t="s">
        <v>166</v>
      </c>
      <c r="L44" s="176"/>
      <c r="M44" s="212"/>
      <c r="N44" s="213" t="n">
        <f aca="false">E11+E18+E27+E33+E41+N11+N18+N27+N33+N41</f>
        <v>199.32</v>
      </c>
      <c r="O44" s="213" t="n">
        <f aca="false">F11+F18+F27+F33+F41+O11+O18+O27+O33+O41</f>
        <v>201.01</v>
      </c>
      <c r="P44" s="213" t="n">
        <f aca="false">G11+G18+G27+G33+G41+P11+P18+P27+P33+P41</f>
        <v>802.8</v>
      </c>
      <c r="Q44" s="213" t="n">
        <f aca="false">H11+H18+H27+H33+H41+Q11+Q18+Q27+Q33+Q41</f>
        <v>5950.45</v>
      </c>
      <c r="R44" s="212"/>
    </row>
    <row r="45" customFormat="false" ht="18.75" hidden="false" customHeight="false" outlineLevel="0" collapsed="false">
      <c r="A45" s="205"/>
      <c r="B45" s="176"/>
      <c r="C45" s="176"/>
      <c r="D45" s="212"/>
      <c r="E45" s="212"/>
      <c r="F45" s="212"/>
      <c r="G45" s="212"/>
      <c r="H45" s="212"/>
      <c r="I45" s="212"/>
      <c r="J45" s="205"/>
      <c r="K45" s="176"/>
      <c r="L45" s="176"/>
      <c r="M45" s="212"/>
      <c r="N45" s="213" t="n">
        <f aca="false">N44/10</f>
        <v>19.932</v>
      </c>
      <c r="O45" s="213" t="n">
        <f aca="false">O44/10</f>
        <v>20.101</v>
      </c>
      <c r="P45" s="213" t="n">
        <f aca="false">P44/10</f>
        <v>80.28</v>
      </c>
      <c r="Q45" s="213" t="n">
        <f aca="false">Q44/10</f>
        <v>595.045</v>
      </c>
      <c r="R45" s="212"/>
    </row>
    <row r="46" customFormat="false" ht="18.75" hidden="false" customHeight="false" outlineLevel="0" collapsed="false">
      <c r="A46" s="205"/>
      <c r="B46" s="176"/>
      <c r="C46" s="176"/>
      <c r="D46" s="212"/>
      <c r="E46" s="212"/>
      <c r="F46" s="212"/>
      <c r="G46" s="212"/>
      <c r="H46" s="212"/>
      <c r="I46" s="212"/>
      <c r="J46" s="205"/>
      <c r="K46" s="176" t="s">
        <v>66</v>
      </c>
      <c r="L46" s="176"/>
      <c r="M46" s="212"/>
      <c r="N46" s="214" t="n">
        <v>1</v>
      </c>
      <c r="O46" s="214" t="n">
        <v>1</v>
      </c>
      <c r="P46" s="214" t="n">
        <v>4</v>
      </c>
      <c r="Q46" s="212"/>
      <c r="R46" s="212"/>
    </row>
  </sheetData>
  <mergeCells count="16"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  <mergeCell ref="R3:R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9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2025-01-06T11:52:34Z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